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nibungco\Box Sync\mnibungco\Transparify\"/>
    </mc:Choice>
  </mc:AlternateContent>
  <bookViews>
    <workbookView xWindow="0" yWindow="0" windowWidth="19200" windowHeight="10995"/>
  </bookViews>
  <sheets>
    <sheet name="2014 " sheetId="1" r:id="rId1"/>
    <sheet name="Sheet1" sheetId="2" r:id="rId2"/>
  </sheets>
  <definedNames>
    <definedName name="_xlnm.Print_Area" localSheetId="0">'2014 '!$A$1:$E$27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7" i="1" l="1"/>
  <c r="H94" i="2" l="1"/>
  <c r="I94" i="2" s="1"/>
  <c r="I84" i="2"/>
  <c r="H82" i="2"/>
  <c r="I82" i="2" s="1"/>
  <c r="I74" i="2"/>
  <c r="I70" i="2"/>
  <c r="H70" i="2"/>
  <c r="I65" i="2"/>
  <c r="I62" i="2"/>
  <c r="I58" i="2"/>
  <c r="H58" i="2"/>
  <c r="H49" i="2"/>
  <c r="I49" i="2" s="1"/>
  <c r="I43" i="2"/>
  <c r="H43" i="2"/>
  <c r="I37" i="2"/>
  <c r="I35" i="2"/>
  <c r="I33" i="2"/>
  <c r="H31" i="2"/>
  <c r="I31" i="2" s="1"/>
  <c r="H27" i="2"/>
  <c r="I27" i="2" s="1"/>
  <c r="H23" i="2"/>
  <c r="I23" i="2" s="1"/>
  <c r="H18" i="2"/>
  <c r="I18" i="2" s="1"/>
  <c r="I96" i="2" s="1"/>
</calcChain>
</file>

<file path=xl/sharedStrings.xml><?xml version="1.0" encoding="utf-8"?>
<sst xmlns="http://schemas.openxmlformats.org/spreadsheetml/2006/main" count="359" uniqueCount="178">
  <si>
    <t>NATURAL RESOURCE GOVERNANCE INSTITUTE</t>
  </si>
  <si>
    <t>Contributor</t>
  </si>
  <si>
    <t>Our Funders 2014</t>
  </si>
  <si>
    <t>Time Period</t>
  </si>
  <si>
    <t>January 2014-December 2014</t>
  </si>
  <si>
    <t>January 2013-October 2014</t>
  </si>
  <si>
    <t>October 2013-October 2015</t>
  </si>
  <si>
    <t>September 2013-April 2015</t>
  </si>
  <si>
    <t>July 2013-July 2016</t>
  </si>
  <si>
    <t>August 2014-June 2019</t>
  </si>
  <si>
    <t>January 2012-January 2015</t>
  </si>
  <si>
    <t>October 2011-June 2014</t>
  </si>
  <si>
    <t>June 2013-June 2015</t>
  </si>
  <si>
    <t>November 2013-December 2014</t>
  </si>
  <si>
    <t>January 2014-March 2015</t>
  </si>
  <si>
    <t>May 2014-April 2015</t>
  </si>
  <si>
    <t>August 2014-April 2015</t>
  </si>
  <si>
    <t>July 2014-January 2015</t>
  </si>
  <si>
    <t>June 2014-May 2015</t>
  </si>
  <si>
    <t>October 2014-March 2019</t>
  </si>
  <si>
    <t>September 2013-December 2015</t>
  </si>
  <si>
    <t>Open Society Foundations</t>
  </si>
  <si>
    <t>To cover costs related to separation from the Open Society Foundations</t>
  </si>
  <si>
    <t>UK Department for International Development</t>
  </si>
  <si>
    <t>Purpose</t>
  </si>
  <si>
    <t>To support components of NRGI's 2014-2019 strategic plan</t>
  </si>
  <si>
    <t>Norwegian Ministry of Foreign Affairs</t>
  </si>
  <si>
    <t>To support civil society in EITI implementing countries and prospective countries</t>
  </si>
  <si>
    <t>The William and Flora Hewlett Foundation</t>
  </si>
  <si>
    <t>Norwegian Agency for Development Cooperation</t>
  </si>
  <si>
    <t>To elaborate a country vision and road map for maximizing the capacity of gas revenues to advance human development outcomes in Ghana and Tanzania</t>
  </si>
  <si>
    <t>To support local civil society to pursue improvement of extractives  governance, including through participation in and implementation of EITI in Myanmar</t>
  </si>
  <si>
    <t>To support more transparent, accountable and effective natural resource management in Libya and Tunisia</t>
  </si>
  <si>
    <t>US Agency for International Development (Indonesia)</t>
  </si>
  <si>
    <t>To promote the effective, transparent, and accountable management of oil, gas and mineral resources by sub-national, national and regional authorities in the Southeast Asia region</t>
  </si>
  <si>
    <t>US Department of State</t>
  </si>
  <si>
    <t>To support the Public Interest and Accountability Committee in Ghana</t>
  </si>
  <si>
    <t>To support a joint feasibility project with UNODC, focusing on anti-corruption commissions in Ghana, Tanzania and Uganda</t>
  </si>
  <si>
    <t>Canada Department of Foreign Affairs, Trade and Development</t>
  </si>
  <si>
    <t>To increase accountability and transparency by working with parliament, subnational stakeholders and civil society organizations in Mongolia</t>
  </si>
  <si>
    <t>To build capacities of civil society in relation to EITI globally, regionally and in two countries - Mongolia (also involves parliament and subnational stakeholders) and Myanmar</t>
  </si>
  <si>
    <t>Coffey International Development</t>
  </si>
  <si>
    <t xml:space="preserve">To build capacities of Members of Parliamanent and media in Ghana </t>
  </si>
  <si>
    <t>To build capacity and provide training in EITI monitoring and reporting to civil society organizations in Iraq</t>
  </si>
  <si>
    <t>To support a broad range of oversight actors and stakeholders including Members of Parliament, their staff, media practitioners as well as local researchers and academicians in Myanmar</t>
  </si>
  <si>
    <t>To support the development of a monitoring, evaluation and learning framework, and an assessment of NRGI's grantmaking approach</t>
  </si>
  <si>
    <t xml:space="preserve">                                                                Total Contribution/Grant</t>
  </si>
  <si>
    <t>General operating support</t>
  </si>
  <si>
    <t>To support the development and implementation of the Natural Resource Charter</t>
  </si>
  <si>
    <t xml:space="preserve"> Amount 
(original currency, millions)</t>
  </si>
  <si>
    <t>World Bank</t>
  </si>
  <si>
    <t>Administered by Deutsche Gesellschaft für Internationale Zusammenarbeit (GIZ) GmbH, on behalf of the Federal Ministry of Economic Development and Cooperation</t>
  </si>
  <si>
    <t>To support the extractive sector benchmarking, using the Natural Resource Charter framework and the principles of the Africa Mining Vision, in Sierra Leone</t>
  </si>
  <si>
    <t>Omidyar Network</t>
  </si>
  <si>
    <t>June 2014-December 2015</t>
  </si>
  <si>
    <t>To develop international open data standards for extractive industries so that governments, businesses, media, and citizens can hold one another accountable for revenues and expenditures related to natural resources and the use of open data in Ghana</t>
  </si>
  <si>
    <t>NRGI - US</t>
  </si>
  <si>
    <t>NRGI - Consolidated (Consolidated)</t>
  </si>
  <si>
    <t>Income Statement Detail</t>
  </si>
  <si>
    <t>From Jan 2014 to Dec 2014</t>
  </si>
  <si>
    <t/>
  </si>
  <si>
    <t>Financial Row</t>
  </si>
  <si>
    <t>Type</t>
  </si>
  <si>
    <t>Date</t>
  </si>
  <si>
    <t>Number</t>
  </si>
  <si>
    <t>Name</t>
  </si>
  <si>
    <t>Clr</t>
  </si>
  <si>
    <t>Split</t>
  </si>
  <si>
    <t>Amount</t>
  </si>
  <si>
    <t>Ordinary Income/Expense</t>
  </si>
  <si>
    <t> </t>
  </si>
  <si>
    <t>Income</t>
  </si>
  <si>
    <t>40000 - Contributions &amp; Income</t>
  </si>
  <si>
    <t>40001 - Contributions</t>
  </si>
  <si>
    <t>Journal</t>
  </si>
  <si>
    <t>7879</t>
  </si>
  <si>
    <t> NRC : Natural Resource Charter - University of Oxford</t>
  </si>
  <si>
    <t>F</t>
  </si>
  <si>
    <t>11810 - Cash Accounts : Cash in Banks : BofA Checking (RWI) 4830-0231-8029</t>
  </si>
  <si>
    <t>Invoice</t>
  </si>
  <si>
    <t>26</t>
  </si>
  <si>
    <t>WELL2 Wellspring Advisors</t>
  </si>
  <si>
    <t>18002 - Other Receivables : Contributions Receivable</t>
  </si>
  <si>
    <t>7410</t>
  </si>
  <si>
    <t>WBG</t>
  </si>
  <si>
    <t>7412</t>
  </si>
  <si>
    <t>35</t>
  </si>
  <si>
    <t>WBG WBG:06 Natural Resource Charter</t>
  </si>
  <si>
    <t>6462</t>
  </si>
  <si>
    <t>WBG MDTF Phase 2</t>
  </si>
  <si>
    <t>Credit Memo</t>
  </si>
  <si>
    <t>8</t>
  </si>
  <si>
    <t>WBG WBG:07 MDTF Phase 2:07 US US</t>
  </si>
  <si>
    <t>45</t>
  </si>
  <si>
    <t>6463</t>
  </si>
  <si>
    <t> NORE : Burma Project</t>
  </si>
  <si>
    <t>36</t>
  </si>
  <si>
    <t>NORE NORE:03 Burma Project:03 US US</t>
  </si>
  <si>
    <t>6458</t>
  </si>
  <si>
    <t xml:space="preserve"> NORW : Anti-Corruption </t>
  </si>
  <si>
    <t>27</t>
  </si>
  <si>
    <t>NORW NORW:05 Parliamentary Project:05 US US</t>
  </si>
  <si>
    <t>6455</t>
  </si>
  <si>
    <t>DFATD Mongolia</t>
  </si>
  <si>
    <t>7411</t>
  </si>
  <si>
    <t> DFID : PIAC</t>
  </si>
  <si>
    <t>7407</t>
  </si>
  <si>
    <t> DFID : General</t>
  </si>
  <si>
    <t>7803</t>
  </si>
  <si>
    <t xml:space="preserve"> DFID : 2013 Burma Program</t>
  </si>
  <si>
    <t>21006 - Accrued Liabilities : Deferred Revenue</t>
  </si>
  <si>
    <t>6349</t>
  </si>
  <si>
    <t>37</t>
  </si>
  <si>
    <t>DFID DFID:04 2013 Burma Program:04 US US</t>
  </si>
  <si>
    <t>7804</t>
  </si>
  <si>
    <t xml:space="preserve"> DFID : 2013 Burma Program </t>
  </si>
  <si>
    <t>7406</t>
  </si>
  <si>
    <t> DFID : MENA Regional Support Program</t>
  </si>
  <si>
    <t>11820 - Cash Accounts : Cash in Banks : Cash Accounts : BofA Checking (RWI-DFID MENA) 4830-0231-7059</t>
  </si>
  <si>
    <t>9</t>
  </si>
  <si>
    <t>DFID DFID:01 MENA Regional Support Program:01 US US</t>
  </si>
  <si>
    <t>39</t>
  </si>
  <si>
    <t>7802</t>
  </si>
  <si>
    <t> DFID MENA</t>
  </si>
  <si>
    <t>6338</t>
  </si>
  <si>
    <t> US USAID : IKAT Asia Pacific</t>
  </si>
  <si>
    <t>7949</t>
  </si>
  <si>
    <t> USAID : IKAT Asia Pacific</t>
  </si>
  <si>
    <t>41</t>
  </si>
  <si>
    <t>USAI USAID:01 IKAT Asia Pacific:01 US US</t>
  </si>
  <si>
    <t>42</t>
  </si>
  <si>
    <t>43</t>
  </si>
  <si>
    <t>44</t>
  </si>
  <si>
    <t>58</t>
  </si>
  <si>
    <t>6466</t>
  </si>
  <si>
    <t> HEWLETT : General Core Support</t>
  </si>
  <si>
    <t>6465</t>
  </si>
  <si>
    <t> OMID : Open Data Project</t>
  </si>
  <si>
    <t>6456</t>
  </si>
  <si>
    <t xml:space="preserve"> US DOS : US Embassy Iraq </t>
  </si>
  <si>
    <t>7408</t>
  </si>
  <si>
    <t>38</t>
  </si>
  <si>
    <t>USDO US DOS:01 US Embassy Iraq Program</t>
  </si>
  <si>
    <t>30</t>
  </si>
  <si>
    <t>FPOS FPOS: Mou PWYP Asia Pacific Meeting workshop @ Inya Lake Hotel in Yangon 16-18 Oct-14</t>
  </si>
  <si>
    <t>22</t>
  </si>
  <si>
    <t>FPOS FPOS:01 General Core Support:01 US US - OSF</t>
  </si>
  <si>
    <t>12</t>
  </si>
  <si>
    <t>FPOS FPOS:05 Azerbaijan Program</t>
  </si>
  <si>
    <t>7154</t>
  </si>
  <si>
    <t>7155</t>
  </si>
  <si>
    <t>7780</t>
  </si>
  <si>
    <t>28</t>
  </si>
  <si>
    <t>GIZ GIZ:03 Sierra Leone Benchmarking:03 US US</t>
  </si>
  <si>
    <t>6454</t>
  </si>
  <si>
    <t>STAR - Coffey International Development</t>
  </si>
  <si>
    <t>11875 - Cash Accounts : Cash in Banks : Cash Accounts : GH ACCT #8701504186801 USD-Star Gh</t>
  </si>
  <si>
    <t>6457</t>
  </si>
  <si>
    <t>11880 - Cash Accounts : Cash in Banks : Cash Accounts : GH ACCT #0100104186801 CEDI-Star GH</t>
  </si>
  <si>
    <t>7476</t>
  </si>
  <si>
    <t>7477</t>
  </si>
  <si>
    <t>7474</t>
  </si>
  <si>
    <t>7475</t>
  </si>
  <si>
    <t>7972</t>
  </si>
  <si>
    <t>21001 - Accrued Liabilities : Payable To Others</t>
  </si>
  <si>
    <t>World Bank (Mult-Donor Trust Fund)+A19</t>
  </si>
  <si>
    <t xml:space="preserve">Others </t>
  </si>
  <si>
    <t>2014 Amount
(USD, millions)</t>
  </si>
  <si>
    <t>Anonymous</t>
  </si>
  <si>
    <t>December 2014-May 2016</t>
  </si>
  <si>
    <t xml:space="preserve">(1) From 2014 Audited Accounts. </t>
  </si>
  <si>
    <t>(2) Excludes In-Kind Contributions, consulting and investment income.</t>
  </si>
  <si>
    <t>(3) Includes all in progress grants, contributions for some multi-year grants may be reflected in other years.</t>
  </si>
  <si>
    <t>To support subnational and media capacity development in Uganda and Tanzania.</t>
  </si>
  <si>
    <t>Australian Department of Foreign Affairs and Trade (3)</t>
  </si>
  <si>
    <t>Bill &amp; Melinda Gates Foundation (3)</t>
  </si>
  <si>
    <t>Total Contribution/Grant Income in 2014 (1) (2)</t>
  </si>
  <si>
    <t>US Agency for International Development (3)</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</si>
</sst>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_-[$£-809]* #,##0_-;\-[$£-809]* #,##0_-;_-[$£-809]* &quot;-&quot;??_-;_-@_-"/>
    <numFmt numFmtId="166" formatCode="_(* #,##0_);_(* \(#,##0\);_(* &quot;-&quot;??_);_(@_)"/>
    <numFmt numFmtId="167" formatCode="[$£-809]#,##0.00"/>
    <numFmt numFmtId="168" formatCode="[$NOK]\ #,##0.00_);\([$NOK]\ #,##0.00\)"/>
    <numFmt numFmtId="169" formatCode="[$CAD]\ #,##0.00_);\([$CAD]\ #,##0.00\)"/>
    <numFmt numFmtId="170" formatCode="[$AUD]\ #,##0.00_);\([$AUD]\ #,##0.00\)"/>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font>
    <font>
      <sz val="11"/>
      <name val="Calibri"/>
      <family val="2"/>
      <scheme val="minor"/>
    </font>
    <font>
      <b/>
      <sz val="12"/>
      <name val="Arial"/>
      <family val="2"/>
    </font>
    <font>
      <b/>
      <sz val="14"/>
      <name val="Arial"/>
      <family val="2"/>
    </font>
    <font>
      <b/>
      <sz val="7"/>
      <name val="Arial"/>
      <family val="2"/>
    </font>
    <font>
      <b/>
      <sz val="8"/>
      <color indexed="8"/>
      <name val="Arial"/>
      <family val="2"/>
    </font>
    <font>
      <sz val="8"/>
      <color indexed="8"/>
      <name val="Arial"/>
      <family val="2"/>
    </font>
    <font>
      <b/>
      <sz val="8"/>
      <name val="Arial"/>
      <family val="2"/>
    </font>
    <font>
      <sz val="11"/>
      <color rgb="FFFF0000"/>
      <name val="Calibri"/>
      <family val="2"/>
      <scheme val="minor"/>
    </font>
    <font>
      <b/>
      <sz val="1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rgb="FFD0D0D0"/>
        <bgColor indexed="64"/>
      </patternFill>
    </fill>
    <fill>
      <patternFill patternType="solid">
        <fgColor rgb="FF92D050"/>
        <bgColor indexed="64"/>
      </patternFill>
    </fill>
  </fills>
  <borders count="2">
    <border>
      <left/>
      <right/>
      <top/>
      <bottom/>
      <diagonal/>
    </border>
    <border>
      <left/>
      <right/>
      <top style="dotted">
        <color rgb="FFC0C0C0"/>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72">
    <xf numFmtId="0" fontId="0" fillId="0" borderId="0" xfId="0"/>
    <xf numFmtId="0" fontId="2" fillId="0" borderId="0" xfId="0" applyFont="1"/>
    <xf numFmtId="0" fontId="2" fillId="0" borderId="0" xfId="0" applyFont="1" applyFill="1" applyAlignment="1">
      <alignment wrapText="1"/>
    </xf>
    <xf numFmtId="0" fontId="0" fillId="0" borderId="0" xfId="0" applyFont="1"/>
    <xf numFmtId="0" fontId="0" fillId="0" borderId="0" xfId="0" applyFont="1" applyFill="1" applyAlignment="1">
      <alignment wrapText="1"/>
    </xf>
    <xf numFmtId="0" fontId="0" fillId="0" borderId="0" xfId="0" applyFont="1" applyAlignment="1">
      <alignment wrapText="1"/>
    </xf>
    <xf numFmtId="0" fontId="2" fillId="0" borderId="0" xfId="0" applyFont="1" applyAlignment="1">
      <alignment horizontal="center"/>
    </xf>
    <xf numFmtId="0" fontId="0" fillId="0" borderId="0" xfId="0" applyFont="1" applyAlignment="1">
      <alignment horizontal="center"/>
    </xf>
    <xf numFmtId="0" fontId="0" fillId="0" borderId="0" xfId="0" applyFont="1" applyAlignment="1">
      <alignment vertical="top" wrapText="1"/>
    </xf>
    <xf numFmtId="6" fontId="0" fillId="0" borderId="0" xfId="0" applyNumberFormat="1" applyFont="1" applyAlignment="1">
      <alignment horizontal="center" vertical="top"/>
    </xf>
    <xf numFmtId="164" fontId="0" fillId="0" borderId="0" xfId="2" applyNumberFormat="1" applyFont="1" applyFill="1" applyAlignment="1">
      <alignment horizontal="center" vertical="top"/>
    </xf>
    <xf numFmtId="8" fontId="0" fillId="0" borderId="0" xfId="0" applyNumberFormat="1" applyFont="1" applyAlignment="1">
      <alignment horizontal="right" vertical="top"/>
    </xf>
    <xf numFmtId="164" fontId="0" fillId="0" borderId="0" xfId="2" applyNumberFormat="1" applyFont="1" applyAlignment="1">
      <alignment horizontal="center" vertical="top"/>
    </xf>
    <xf numFmtId="165" fontId="3" fillId="0" borderId="0" xfId="1" applyNumberFormat="1" applyFont="1" applyAlignment="1">
      <alignment horizontal="center" vertical="top"/>
    </xf>
    <xf numFmtId="7" fontId="0" fillId="0" borderId="0" xfId="2" applyNumberFormat="1" applyFont="1" applyAlignment="1">
      <alignment horizontal="right" vertical="top"/>
    </xf>
    <xf numFmtId="167" fontId="3" fillId="0" borderId="0" xfId="1" applyNumberFormat="1" applyFont="1" applyAlignment="1">
      <alignment horizontal="right" vertical="top"/>
    </xf>
    <xf numFmtId="7" fontId="0" fillId="0" borderId="0" xfId="2" applyNumberFormat="1" applyFont="1" applyFill="1" applyAlignment="1">
      <alignment horizontal="right" vertical="top"/>
    </xf>
    <xf numFmtId="168" fontId="0" fillId="0" borderId="0" xfId="2" applyNumberFormat="1" applyFont="1" applyAlignment="1">
      <alignment horizontal="right" vertical="top"/>
    </xf>
    <xf numFmtId="0" fontId="2" fillId="2" borderId="0" xfId="0" applyFont="1" applyFill="1" applyAlignment="1">
      <alignment horizontal="center" vertical="top" wrapText="1"/>
    </xf>
    <xf numFmtId="0" fontId="2" fillId="2" borderId="0" xfId="0" applyFont="1" applyFill="1" applyAlignment="1">
      <alignment horizontal="center" vertical="top"/>
    </xf>
    <xf numFmtId="0" fontId="2" fillId="2" borderId="0" xfId="0" applyFont="1" applyFill="1" applyAlignment="1">
      <alignment horizontal="left" vertical="top"/>
    </xf>
    <xf numFmtId="0" fontId="0" fillId="2" borderId="0" xfId="0" applyFill="1" applyAlignment="1">
      <alignment horizontal="center" vertical="top"/>
    </xf>
    <xf numFmtId="0" fontId="7" fillId="4" borderId="0" xfId="0" applyFont="1" applyFill="1" applyAlignment="1">
      <alignment horizontal="left"/>
    </xf>
    <xf numFmtId="5" fontId="7" fillId="4" borderId="0" xfId="0" applyNumberFormat="1" applyFont="1" applyFill="1" applyAlignment="1">
      <alignment horizontal="right"/>
    </xf>
    <xf numFmtId="0" fontId="8" fillId="0" borderId="0" xfId="0" applyFont="1" applyBorder="1" applyAlignment="1">
      <alignment horizontal="left" vertical="center"/>
    </xf>
    <xf numFmtId="14" fontId="8" fillId="0" borderId="0" xfId="0" applyNumberFormat="1" applyFont="1" applyBorder="1" applyAlignment="1">
      <alignment horizontal="left" vertical="center"/>
    </xf>
    <xf numFmtId="5" fontId="8" fillId="0" borderId="0" xfId="0" applyNumberFormat="1" applyFont="1" applyBorder="1" applyAlignment="1">
      <alignment horizontal="right" vertical="center"/>
    </xf>
    <xf numFmtId="0" fontId="8" fillId="0" borderId="0" xfId="0" applyFont="1" applyBorder="1" applyAlignment="1">
      <alignment horizontal="left" indent="1"/>
    </xf>
    <xf numFmtId="0" fontId="8" fillId="0" borderId="0" xfId="0" applyFont="1" applyBorder="1" applyAlignment="1">
      <alignment horizontal="left" indent="2"/>
    </xf>
    <xf numFmtId="0" fontId="8" fillId="0" borderId="0" xfId="0" applyFont="1" applyBorder="1" applyAlignment="1">
      <alignment horizontal="left" indent="3"/>
    </xf>
    <xf numFmtId="0" fontId="9" fillId="0" borderId="0" xfId="0" applyFont="1" applyBorder="1" applyAlignment="1">
      <alignment horizontal="left" indent="4"/>
    </xf>
    <xf numFmtId="0" fontId="9" fillId="0" borderId="0" xfId="0" applyFont="1" applyBorder="1" applyAlignment="1">
      <alignment horizontal="left" vertical="center"/>
    </xf>
    <xf numFmtId="14" fontId="9" fillId="0" borderId="0" xfId="0" applyNumberFormat="1" applyFont="1" applyBorder="1" applyAlignment="1">
      <alignment horizontal="left" vertical="center"/>
    </xf>
    <xf numFmtId="5" fontId="9" fillId="0" borderId="0" xfId="0" applyNumberFormat="1" applyFont="1" applyBorder="1" applyAlignment="1">
      <alignment horizontal="right" vertical="center"/>
    </xf>
    <xf numFmtId="7" fontId="0" fillId="3" borderId="0" xfId="0" applyNumberFormat="1" applyFill="1"/>
    <xf numFmtId="7" fontId="0" fillId="5" borderId="0" xfId="0" applyNumberFormat="1" applyFill="1"/>
    <xf numFmtId="0" fontId="9" fillId="0" borderId="0" xfId="0" applyFont="1" applyFill="1" applyBorder="1" applyAlignment="1">
      <alignment horizontal="left" indent="4"/>
    </xf>
    <xf numFmtId="0" fontId="9" fillId="0" borderId="0" xfId="0" applyFont="1" applyFill="1" applyBorder="1" applyAlignment="1">
      <alignment horizontal="left" vertical="center"/>
    </xf>
    <xf numFmtId="14" fontId="9" fillId="0" borderId="0" xfId="0" applyNumberFormat="1" applyFont="1" applyFill="1" applyBorder="1" applyAlignment="1">
      <alignment horizontal="left" vertical="center"/>
    </xf>
    <xf numFmtId="5" fontId="9" fillId="0" borderId="0" xfId="0" applyNumberFormat="1" applyFont="1" applyFill="1" applyBorder="1" applyAlignment="1">
      <alignment horizontal="right" vertical="center"/>
    </xf>
    <xf numFmtId="7" fontId="0" fillId="0" borderId="0" xfId="0" applyNumberFormat="1" applyFill="1"/>
    <xf numFmtId="0" fontId="0" fillId="0" borderId="0" xfId="0" applyFill="1"/>
    <xf numFmtId="7" fontId="10" fillId="5" borderId="0" xfId="0" applyNumberFormat="1" applyFont="1" applyFill="1"/>
    <xf numFmtId="0" fontId="8" fillId="0" borderId="1" xfId="0" applyFont="1" applyBorder="1" applyAlignment="1">
      <alignment horizontal="left" indent="3"/>
    </xf>
    <xf numFmtId="0" fontId="8" fillId="0" borderId="1" xfId="0" applyFont="1" applyBorder="1" applyAlignment="1">
      <alignment horizontal="left" vertical="center"/>
    </xf>
    <xf numFmtId="14" fontId="8" fillId="0" borderId="1" xfId="0" applyNumberFormat="1" applyFont="1" applyBorder="1" applyAlignment="1">
      <alignment horizontal="left" vertical="center"/>
    </xf>
    <xf numFmtId="5" fontId="8" fillId="0" borderId="1" xfId="0" applyNumberFormat="1" applyFont="1" applyBorder="1" applyAlignment="1">
      <alignment horizontal="right" vertical="center"/>
    </xf>
    <xf numFmtId="7" fontId="10" fillId="0" borderId="0" xfId="0" applyNumberFormat="1" applyFont="1"/>
    <xf numFmtId="0" fontId="8" fillId="0" borderId="1" xfId="0" applyFont="1" applyBorder="1" applyAlignment="1">
      <alignment horizontal="left" indent="2"/>
    </xf>
    <xf numFmtId="0" fontId="8" fillId="0" borderId="1" xfId="0" applyFont="1" applyBorder="1" applyAlignment="1">
      <alignment horizontal="left" indent="1"/>
    </xf>
    <xf numFmtId="5" fontId="0" fillId="0" borderId="0" xfId="0" applyNumberFormat="1"/>
    <xf numFmtId="0" fontId="11" fillId="0" borderId="0" xfId="0" applyFont="1"/>
    <xf numFmtId="0" fontId="4" fillId="0" borderId="0" xfId="0" applyFont="1" applyAlignment="1">
      <alignment vertical="top" wrapText="1"/>
    </xf>
    <xf numFmtId="7" fontId="4" fillId="0" borderId="0" xfId="2" applyNumberFormat="1" applyFont="1" applyAlignment="1">
      <alignment horizontal="right" vertical="top"/>
    </xf>
    <xf numFmtId="164" fontId="4" fillId="0" borderId="0" xfId="2" applyNumberFormat="1" applyFont="1" applyAlignment="1">
      <alignment horizontal="center" vertical="top"/>
    </xf>
    <xf numFmtId="8" fontId="12" fillId="0" borderId="0" xfId="0" applyNumberFormat="1" applyFont="1"/>
    <xf numFmtId="0" fontId="4" fillId="0" borderId="0" xfId="0" applyFont="1" applyAlignment="1">
      <alignment horizontal="center"/>
    </xf>
    <xf numFmtId="0" fontId="4" fillId="0" borderId="0" xfId="0" applyFont="1" applyAlignment="1">
      <alignment wrapText="1"/>
    </xf>
    <xf numFmtId="0" fontId="4" fillId="0" borderId="0" xfId="0" applyFont="1" applyFill="1" applyAlignment="1">
      <alignment wrapText="1"/>
    </xf>
    <xf numFmtId="0" fontId="4" fillId="0" borderId="0" xfId="0" applyFont="1"/>
    <xf numFmtId="0" fontId="4" fillId="0" borderId="0" xfId="0" applyFont="1" applyFill="1" applyAlignment="1">
      <alignment vertical="top" wrapText="1"/>
    </xf>
    <xf numFmtId="7" fontId="0" fillId="0" borderId="0" xfId="2" quotePrefix="1" applyNumberFormat="1" applyFont="1" applyFill="1" applyAlignment="1">
      <alignment horizontal="right" vertical="top"/>
    </xf>
    <xf numFmtId="164" fontId="0" fillId="0" borderId="0" xfId="2" quotePrefix="1" applyNumberFormat="1" applyFont="1" applyFill="1" applyAlignment="1">
      <alignment horizontal="center" vertical="top"/>
    </xf>
    <xf numFmtId="0" fontId="0" fillId="0" borderId="0" xfId="0" applyFont="1" applyFill="1" applyAlignment="1">
      <alignment vertical="top" wrapText="1"/>
    </xf>
    <xf numFmtId="0" fontId="0" fillId="0" borderId="0" xfId="0" applyFont="1" applyFill="1"/>
    <xf numFmtId="169" fontId="0" fillId="0" borderId="0" xfId="2" applyNumberFormat="1" applyFont="1" applyFill="1" applyAlignment="1">
      <alignment horizontal="right" vertical="top"/>
    </xf>
    <xf numFmtId="0" fontId="0" fillId="0" borderId="0" xfId="0" applyFont="1" applyFill="1" applyAlignment="1">
      <alignment horizontal="left" vertical="top" wrapText="1"/>
    </xf>
    <xf numFmtId="168" fontId="0" fillId="0" borderId="0" xfId="2" applyNumberFormat="1" applyFont="1" applyFill="1" applyAlignment="1">
      <alignment horizontal="right" vertical="top"/>
    </xf>
    <xf numFmtId="170" fontId="0" fillId="0" borderId="0" xfId="1" applyNumberFormat="1" applyFont="1" applyFill="1" applyAlignment="1">
      <alignment horizontal="right" vertical="top"/>
    </xf>
    <xf numFmtId="166" fontId="0" fillId="0" borderId="0" xfId="1" applyNumberFormat="1" applyFont="1" applyFill="1" applyAlignment="1">
      <alignment horizontal="center" vertical="top"/>
    </xf>
    <xf numFmtId="0" fontId="6" fillId="0" borderId="0" xfId="0" applyFont="1" applyAlignment="1">
      <alignment horizontal="center"/>
    </xf>
    <xf numFmtId="0" fontId="5" fillId="0" borderId="0" xfId="0" applyFont="1" applyAlignment="1">
      <alignment horizont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371477</xdr:colOff>
      <xdr:row>3</xdr:row>
      <xdr:rowOff>80963</xdr:rowOff>
    </xdr:from>
    <xdr:to>
      <xdr:col>4</xdr:col>
      <xdr:colOff>1571627</xdr:colOff>
      <xdr:row>4</xdr:row>
      <xdr:rowOff>19053</xdr:rowOff>
    </xdr:to>
    <xdr:sp macro="" textlink="">
      <xdr:nvSpPr>
        <xdr:cNvPr id="3" name="Left Brace 2"/>
        <xdr:cNvSpPr/>
      </xdr:nvSpPr>
      <xdr:spPr>
        <a:xfrm rot="5400000">
          <a:off x="7789070" y="-1516855"/>
          <a:ext cx="128590" cy="4467225"/>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0"/>
  <sheetViews>
    <sheetView tabSelected="1" zoomScaleNormal="100" workbookViewId="0">
      <selection activeCell="A6" sqref="A6"/>
    </sheetView>
  </sheetViews>
  <sheetFormatPr defaultColWidth="9.140625" defaultRowHeight="15" x14ac:dyDescent="0.25"/>
  <cols>
    <col min="1" max="1" width="63.7109375" style="4" customWidth="1"/>
    <col min="2" max="2" width="15" style="3" customWidth="1"/>
    <col min="3" max="3" width="17.7109375" style="3" customWidth="1"/>
    <col min="4" max="4" width="31.28515625" style="7" bestFit="1" customWidth="1"/>
    <col min="5" max="5" width="47.5703125" style="5" customWidth="1"/>
    <col min="6" max="16384" width="9.140625" style="3"/>
  </cols>
  <sheetData>
    <row r="1" spans="1:5" x14ac:dyDescent="0.25">
      <c r="A1" s="2" t="s">
        <v>0</v>
      </c>
    </row>
    <row r="2" spans="1:5" x14ac:dyDescent="0.25">
      <c r="A2" s="2" t="s">
        <v>2</v>
      </c>
    </row>
    <row r="3" spans="1:5" x14ac:dyDescent="0.25">
      <c r="C3" s="20" t="s">
        <v>46</v>
      </c>
      <c r="D3" s="20"/>
      <c r="E3" s="20"/>
    </row>
    <row r="4" spans="1:5" x14ac:dyDescent="0.25">
      <c r="C4" s="19"/>
      <c r="D4" s="21"/>
      <c r="E4" s="21"/>
    </row>
    <row r="5" spans="1:5" ht="45" x14ac:dyDescent="0.25">
      <c r="A5" s="18" t="s">
        <v>1</v>
      </c>
      <c r="B5" s="18" t="s">
        <v>167</v>
      </c>
      <c r="C5" s="18" t="s">
        <v>49</v>
      </c>
      <c r="D5" s="18" t="s">
        <v>3</v>
      </c>
      <c r="E5" s="18" t="s">
        <v>24</v>
      </c>
    </row>
    <row r="6" spans="1:5" x14ac:dyDescent="0.25">
      <c r="A6" s="8" t="s">
        <v>21</v>
      </c>
      <c r="B6" s="11">
        <v>4.83</v>
      </c>
      <c r="C6" s="11">
        <v>4.83</v>
      </c>
      <c r="D6" s="9" t="s">
        <v>4</v>
      </c>
      <c r="E6" s="8" t="s">
        <v>47</v>
      </c>
    </row>
    <row r="7" spans="1:5" ht="45" x14ac:dyDescent="0.25">
      <c r="A7" s="8" t="s">
        <v>23</v>
      </c>
      <c r="B7" s="11">
        <v>2.58</v>
      </c>
      <c r="C7" s="15">
        <v>4.8099999999999996</v>
      </c>
      <c r="D7" s="13" t="s">
        <v>8</v>
      </c>
      <c r="E7" s="8" t="s">
        <v>32</v>
      </c>
    </row>
    <row r="8" spans="1:5" ht="30" x14ac:dyDescent="0.25">
      <c r="A8" s="8" t="s">
        <v>21</v>
      </c>
      <c r="B8" s="11">
        <v>2</v>
      </c>
      <c r="C8" s="14">
        <v>2</v>
      </c>
      <c r="D8" s="12" t="s">
        <v>4</v>
      </c>
      <c r="E8" s="8" t="s">
        <v>22</v>
      </c>
    </row>
    <row r="9" spans="1:5" ht="30" x14ac:dyDescent="0.25">
      <c r="A9" s="8" t="s">
        <v>23</v>
      </c>
      <c r="B9" s="11">
        <v>0.81</v>
      </c>
      <c r="C9" s="15">
        <v>16</v>
      </c>
      <c r="D9" s="13" t="s">
        <v>9</v>
      </c>
      <c r="E9" s="8" t="s">
        <v>25</v>
      </c>
    </row>
    <row r="10" spans="1:5" ht="60" x14ac:dyDescent="0.25">
      <c r="A10" s="8" t="s">
        <v>33</v>
      </c>
      <c r="B10" s="11">
        <v>0.79</v>
      </c>
      <c r="C10" s="14">
        <v>2.99</v>
      </c>
      <c r="D10" s="12" t="s">
        <v>10</v>
      </c>
      <c r="E10" s="8" t="s">
        <v>34</v>
      </c>
    </row>
    <row r="11" spans="1:5" ht="30" x14ac:dyDescent="0.25">
      <c r="A11" s="8" t="s">
        <v>165</v>
      </c>
      <c r="B11" s="11">
        <v>0.56999999999999995</v>
      </c>
      <c r="C11" s="16">
        <v>1.49</v>
      </c>
      <c r="D11" s="10" t="s">
        <v>5</v>
      </c>
      <c r="E11" s="8" t="s">
        <v>27</v>
      </c>
    </row>
    <row r="12" spans="1:5" s="64" customFormat="1" ht="90" x14ac:dyDescent="0.25">
      <c r="A12" s="8" t="s">
        <v>53</v>
      </c>
      <c r="B12" s="11">
        <v>0.45</v>
      </c>
      <c r="C12" s="15">
        <v>0.68</v>
      </c>
      <c r="D12" s="13" t="s">
        <v>54</v>
      </c>
      <c r="E12" s="8" t="s">
        <v>55</v>
      </c>
    </row>
    <row r="13" spans="1:5" s="64" customFormat="1" ht="60" x14ac:dyDescent="0.25">
      <c r="A13" s="8" t="s">
        <v>23</v>
      </c>
      <c r="B13" s="11">
        <v>0.35</v>
      </c>
      <c r="C13" s="15">
        <v>0.34</v>
      </c>
      <c r="D13" s="13" t="s">
        <v>7</v>
      </c>
      <c r="E13" s="8" t="s">
        <v>31</v>
      </c>
    </row>
    <row r="14" spans="1:5" s="64" customFormat="1" ht="60" x14ac:dyDescent="0.25">
      <c r="A14" s="8" t="s">
        <v>26</v>
      </c>
      <c r="B14" s="11">
        <v>0.33</v>
      </c>
      <c r="C14" s="17">
        <v>2.2000000000000002</v>
      </c>
      <c r="D14" s="12" t="s">
        <v>15</v>
      </c>
      <c r="E14" s="8" t="s">
        <v>44</v>
      </c>
    </row>
    <row r="15" spans="1:5" s="64" customFormat="1" ht="30" x14ac:dyDescent="0.25">
      <c r="A15" s="52" t="s">
        <v>168</v>
      </c>
      <c r="B15" s="11">
        <v>0.27</v>
      </c>
      <c r="C15" s="53">
        <v>0.27</v>
      </c>
      <c r="D15" s="54" t="s">
        <v>169</v>
      </c>
      <c r="E15" s="52" t="s">
        <v>173</v>
      </c>
    </row>
    <row r="16" spans="1:5" s="64" customFormat="1" ht="30" x14ac:dyDescent="0.25">
      <c r="A16" s="8" t="s">
        <v>50</v>
      </c>
      <c r="B16" s="11">
        <v>0.26</v>
      </c>
      <c r="C16" s="14">
        <v>0.26</v>
      </c>
      <c r="D16" s="12" t="s">
        <v>14</v>
      </c>
      <c r="E16" s="8" t="s">
        <v>48</v>
      </c>
    </row>
    <row r="17" spans="1:5" ht="45" x14ac:dyDescent="0.25">
      <c r="A17" s="8" t="s">
        <v>35</v>
      </c>
      <c r="B17" s="11">
        <v>0.22</v>
      </c>
      <c r="C17" s="14">
        <v>2</v>
      </c>
      <c r="D17" s="12" t="s">
        <v>11</v>
      </c>
      <c r="E17" s="8" t="s">
        <v>43</v>
      </c>
    </row>
    <row r="18" spans="1:5" ht="45" x14ac:dyDescent="0.25">
      <c r="A18" s="8" t="s">
        <v>28</v>
      </c>
      <c r="B18" s="11">
        <v>0.2</v>
      </c>
      <c r="C18" s="14">
        <v>0.2</v>
      </c>
      <c r="D18" s="12" t="s">
        <v>16</v>
      </c>
      <c r="E18" s="8" t="s">
        <v>45</v>
      </c>
    </row>
    <row r="19" spans="1:5" ht="30" x14ac:dyDescent="0.25">
      <c r="A19" s="8" t="s">
        <v>41</v>
      </c>
      <c r="B19" s="11">
        <v>0.19</v>
      </c>
      <c r="C19" s="14">
        <v>0.3</v>
      </c>
      <c r="D19" s="12" t="s">
        <v>13</v>
      </c>
      <c r="E19" s="8" t="s">
        <v>42</v>
      </c>
    </row>
    <row r="20" spans="1:5" ht="60" x14ac:dyDescent="0.25">
      <c r="A20" s="8" t="s">
        <v>51</v>
      </c>
      <c r="B20" s="11">
        <v>0.11</v>
      </c>
      <c r="C20" s="15">
        <v>0.13</v>
      </c>
      <c r="D20" s="13" t="s">
        <v>18</v>
      </c>
      <c r="E20" s="8" t="s">
        <v>52</v>
      </c>
    </row>
    <row r="21" spans="1:5" ht="30" x14ac:dyDescent="0.25">
      <c r="A21" s="60" t="s">
        <v>23</v>
      </c>
      <c r="B21" s="11">
        <v>0.09</v>
      </c>
      <c r="C21" s="61">
        <v>0.92</v>
      </c>
      <c r="D21" s="62" t="s">
        <v>19</v>
      </c>
      <c r="E21" s="63" t="s">
        <v>36</v>
      </c>
    </row>
    <row r="22" spans="1:5" ht="45" x14ac:dyDescent="0.25">
      <c r="A22" s="63" t="s">
        <v>38</v>
      </c>
      <c r="B22" s="11">
        <v>0.08</v>
      </c>
      <c r="C22" s="65">
        <v>0.1</v>
      </c>
      <c r="D22" s="10" t="s">
        <v>14</v>
      </c>
      <c r="E22" s="63" t="s">
        <v>39</v>
      </c>
    </row>
    <row r="23" spans="1:5" ht="45" x14ac:dyDescent="0.25">
      <c r="A23" s="66" t="s">
        <v>29</v>
      </c>
      <c r="B23" s="11">
        <v>0.04</v>
      </c>
      <c r="C23" s="67">
        <v>0.55000000000000004</v>
      </c>
      <c r="D23" s="10" t="s">
        <v>17</v>
      </c>
      <c r="E23" s="63" t="s">
        <v>37</v>
      </c>
    </row>
    <row r="24" spans="1:5" s="64" customFormat="1" ht="60" x14ac:dyDescent="0.25">
      <c r="A24" s="63" t="s">
        <v>174</v>
      </c>
      <c r="B24" s="11">
        <v>0</v>
      </c>
      <c r="C24" s="68">
        <v>1.3</v>
      </c>
      <c r="D24" s="69" t="s">
        <v>12</v>
      </c>
      <c r="E24" s="63" t="s">
        <v>40</v>
      </c>
    </row>
    <row r="25" spans="1:5" ht="60" x14ac:dyDescent="0.25">
      <c r="A25" s="63" t="s">
        <v>175</v>
      </c>
      <c r="B25" s="11">
        <v>0</v>
      </c>
      <c r="C25" s="16">
        <v>1.72</v>
      </c>
      <c r="D25" s="10" t="s">
        <v>6</v>
      </c>
      <c r="E25" s="63" t="s">
        <v>30</v>
      </c>
    </row>
    <row r="26" spans="1:5" s="51" customFormat="1" ht="30" x14ac:dyDescent="0.25">
      <c r="A26" s="63" t="s">
        <v>177</v>
      </c>
      <c r="B26" s="11">
        <v>0</v>
      </c>
      <c r="C26" s="16">
        <v>0.7</v>
      </c>
      <c r="D26" s="10" t="s">
        <v>20</v>
      </c>
      <c r="E26" s="63" t="s">
        <v>48</v>
      </c>
    </row>
    <row r="27" spans="1:5" x14ac:dyDescent="0.25">
      <c r="A27" s="63" t="s">
        <v>166</v>
      </c>
      <c r="B27" s="11">
        <f>B29-SUM(B6:B26)</f>
        <v>-6.9999999999998508E-2</v>
      </c>
      <c r="C27" s="55"/>
      <c r="D27" s="56"/>
      <c r="E27" s="57"/>
    </row>
    <row r="28" spans="1:5" x14ac:dyDescent="0.25">
      <c r="A28" s="58"/>
      <c r="B28" s="11"/>
      <c r="C28" s="59"/>
      <c r="D28" s="56"/>
      <c r="E28" s="57"/>
    </row>
    <row r="29" spans="1:5" x14ac:dyDescent="0.25">
      <c r="A29" s="4" t="s">
        <v>176</v>
      </c>
      <c r="B29" s="11">
        <v>14.1</v>
      </c>
    </row>
    <row r="32" spans="1:5" x14ac:dyDescent="0.25">
      <c r="A32" s="4" t="s">
        <v>170</v>
      </c>
    </row>
    <row r="33" spans="1:4" ht="17.25" customHeight="1" x14ac:dyDescent="0.25">
      <c r="A33" s="4" t="s">
        <v>171</v>
      </c>
    </row>
    <row r="34" spans="1:4" ht="30" x14ac:dyDescent="0.25">
      <c r="A34" s="4" t="s">
        <v>172</v>
      </c>
    </row>
    <row r="44" spans="1:4" x14ac:dyDescent="0.25">
      <c r="A44" s="2"/>
    </row>
    <row r="45" spans="1:4" x14ac:dyDescent="0.25">
      <c r="A45" s="2"/>
    </row>
    <row r="47" spans="1:4" x14ac:dyDescent="0.25">
      <c r="A47" s="2"/>
    </row>
    <row r="48" spans="1:4" x14ac:dyDescent="0.25">
      <c r="A48" s="2"/>
      <c r="C48" s="1"/>
      <c r="D48" s="6"/>
    </row>
    <row r="50" spans="1:1" x14ac:dyDescent="0.25">
      <c r="A50" s="2"/>
    </row>
  </sheetData>
  <sortState ref="A6:E27">
    <sortCondition descending="1" ref="B6:B27"/>
    <sortCondition ref="A6:A27"/>
  </sortState>
  <pageMargins left="0.7" right="0.7" top="0.75" bottom="0.75" header="0.3" footer="0.3"/>
  <pageSetup scale="6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6"/>
  <sheetViews>
    <sheetView topLeftCell="E1" workbookViewId="0">
      <selection activeCell="J88" sqref="J88"/>
    </sheetView>
  </sheetViews>
  <sheetFormatPr defaultRowHeight="15" x14ac:dyDescent="0.25"/>
  <cols>
    <col min="1" max="1" width="28.5703125" bestFit="1" customWidth="1"/>
    <col min="2" max="2" width="16.140625" bestFit="1" customWidth="1"/>
    <col min="3" max="3" width="8.7109375" bestFit="1" customWidth="1"/>
    <col min="4" max="4" width="11.7109375" customWidth="1"/>
    <col min="5" max="5" width="47.7109375" bestFit="1" customWidth="1"/>
    <col min="7" max="7" width="79.7109375" bestFit="1" customWidth="1"/>
    <col min="8" max="8" width="14.140625" style="50" bestFit="1" customWidth="1"/>
  </cols>
  <sheetData>
    <row r="1" spans="1:9" ht="15.75" x14ac:dyDescent="0.25">
      <c r="A1" s="71" t="s">
        <v>56</v>
      </c>
      <c r="B1" s="71"/>
      <c r="C1" s="71"/>
      <c r="D1" s="71"/>
      <c r="E1" s="71"/>
      <c r="F1" s="71"/>
      <c r="G1" s="71"/>
      <c r="H1" s="71"/>
    </row>
    <row r="2" spans="1:9" ht="15.75" x14ac:dyDescent="0.25">
      <c r="A2" s="71" t="s">
        <v>57</v>
      </c>
      <c r="B2" s="71"/>
      <c r="C2" s="71"/>
      <c r="D2" s="71"/>
      <c r="E2" s="71"/>
      <c r="F2" s="71"/>
      <c r="G2" s="71"/>
      <c r="H2" s="71"/>
    </row>
    <row r="3" spans="1:9" ht="18" x14ac:dyDescent="0.25">
      <c r="A3" s="70" t="s">
        <v>58</v>
      </c>
      <c r="B3" s="70"/>
      <c r="C3" s="70"/>
      <c r="D3" s="70"/>
      <c r="E3" s="70"/>
      <c r="F3" s="70"/>
      <c r="G3" s="70"/>
      <c r="H3" s="70"/>
    </row>
    <row r="4" spans="1:9" ht="18" x14ac:dyDescent="0.25">
      <c r="A4" s="70" t="s">
        <v>59</v>
      </c>
      <c r="B4" s="70"/>
      <c r="C4" s="70"/>
      <c r="D4" s="70"/>
      <c r="E4" s="70"/>
      <c r="F4" s="70"/>
      <c r="G4" s="70"/>
      <c r="H4" s="70"/>
    </row>
    <row r="5" spans="1:9" ht="18" x14ac:dyDescent="0.25">
      <c r="A5" s="70" t="s">
        <v>60</v>
      </c>
      <c r="B5" s="70"/>
      <c r="C5" s="70"/>
      <c r="D5" s="70"/>
      <c r="E5" s="70"/>
      <c r="F5" s="70"/>
      <c r="G5" s="70"/>
      <c r="H5" s="70"/>
    </row>
    <row r="6" spans="1:9" ht="18" x14ac:dyDescent="0.25">
      <c r="A6" s="70" t="s">
        <v>60</v>
      </c>
      <c r="B6" s="70"/>
      <c r="C6" s="70"/>
      <c r="D6" s="70"/>
      <c r="E6" s="70"/>
      <c r="F6" s="70"/>
      <c r="G6" s="70"/>
      <c r="H6" s="70"/>
    </row>
    <row r="7" spans="1:9" x14ac:dyDescent="0.25">
      <c r="A7" s="22" t="s">
        <v>61</v>
      </c>
      <c r="B7" s="22" t="s">
        <v>62</v>
      </c>
      <c r="C7" s="22" t="s">
        <v>63</v>
      </c>
      <c r="D7" s="22" t="s">
        <v>64</v>
      </c>
      <c r="E7" s="22" t="s">
        <v>65</v>
      </c>
      <c r="F7" s="22" t="s">
        <v>66</v>
      </c>
      <c r="G7" s="22" t="s">
        <v>67</v>
      </c>
      <c r="H7" s="23" t="s">
        <v>68</v>
      </c>
    </row>
    <row r="8" spans="1:9" x14ac:dyDescent="0.25">
      <c r="A8" s="24" t="s">
        <v>69</v>
      </c>
      <c r="B8" s="24" t="s">
        <v>70</v>
      </c>
      <c r="C8" s="25"/>
      <c r="D8" s="24" t="s">
        <v>70</v>
      </c>
      <c r="E8" s="24" t="s">
        <v>70</v>
      </c>
      <c r="F8" s="24" t="s">
        <v>70</v>
      </c>
      <c r="G8" s="24" t="s">
        <v>70</v>
      </c>
      <c r="H8" s="26"/>
    </row>
    <row r="9" spans="1:9" x14ac:dyDescent="0.25">
      <c r="A9" s="27" t="s">
        <v>71</v>
      </c>
      <c r="B9" s="24" t="s">
        <v>70</v>
      </c>
      <c r="C9" s="25"/>
      <c r="D9" s="24" t="s">
        <v>70</v>
      </c>
      <c r="E9" s="24" t="s">
        <v>70</v>
      </c>
      <c r="F9" s="24" t="s">
        <v>70</v>
      </c>
      <c r="G9" s="24" t="s">
        <v>70</v>
      </c>
      <c r="H9" s="26"/>
    </row>
    <row r="10" spans="1:9" x14ac:dyDescent="0.25">
      <c r="A10" s="28" t="s">
        <v>72</v>
      </c>
      <c r="B10" s="24" t="s">
        <v>70</v>
      </c>
      <c r="C10" s="25"/>
      <c r="D10" s="24" t="s">
        <v>70</v>
      </c>
      <c r="E10" s="24" t="s">
        <v>70</v>
      </c>
      <c r="F10" s="24" t="s">
        <v>70</v>
      </c>
      <c r="G10" s="24" t="s">
        <v>70</v>
      </c>
      <c r="H10" s="26"/>
    </row>
    <row r="11" spans="1:9" x14ac:dyDescent="0.25">
      <c r="A11" s="29" t="s">
        <v>73</v>
      </c>
      <c r="B11" s="24" t="s">
        <v>70</v>
      </c>
      <c r="C11" s="25"/>
      <c r="D11" s="24" t="s">
        <v>70</v>
      </c>
      <c r="E11" s="24" t="s">
        <v>70</v>
      </c>
      <c r="F11" s="24" t="s">
        <v>70</v>
      </c>
      <c r="G11" s="24" t="s">
        <v>70</v>
      </c>
      <c r="H11" s="26"/>
    </row>
    <row r="12" spans="1:9" x14ac:dyDescent="0.25">
      <c r="A12" s="30"/>
      <c r="B12" s="31" t="s">
        <v>74</v>
      </c>
      <c r="C12" s="32">
        <v>41948</v>
      </c>
      <c r="D12" s="31" t="s">
        <v>75</v>
      </c>
      <c r="E12" s="31" t="s">
        <v>76</v>
      </c>
      <c r="F12" s="31" t="s">
        <v>77</v>
      </c>
      <c r="G12" s="31" t="s">
        <v>78</v>
      </c>
      <c r="H12" s="33">
        <v>16538.57</v>
      </c>
      <c r="I12" s="34"/>
    </row>
    <row r="13" spans="1:9" x14ac:dyDescent="0.25">
      <c r="A13" s="30"/>
      <c r="B13" s="31" t="s">
        <v>79</v>
      </c>
      <c r="C13" s="32">
        <v>41974</v>
      </c>
      <c r="D13" s="31" t="s">
        <v>80</v>
      </c>
      <c r="E13" s="31" t="s">
        <v>81</v>
      </c>
      <c r="F13" s="31" t="s">
        <v>77</v>
      </c>
      <c r="G13" s="31" t="s">
        <v>82</v>
      </c>
      <c r="H13" s="33">
        <v>269847</v>
      </c>
      <c r="I13" s="34"/>
    </row>
    <row r="14" spans="1:9" x14ac:dyDescent="0.25">
      <c r="A14" s="30"/>
      <c r="B14" s="31"/>
      <c r="C14" s="32"/>
      <c r="D14" s="31"/>
      <c r="E14" s="31"/>
      <c r="F14" s="31"/>
      <c r="G14" s="31"/>
      <c r="H14" s="33"/>
    </row>
    <row r="15" spans="1:9" x14ac:dyDescent="0.25">
      <c r="A15" s="30"/>
      <c r="B15" s="31" t="s">
        <v>74</v>
      </c>
      <c r="C15" s="32">
        <v>41933</v>
      </c>
      <c r="D15" s="31" t="s">
        <v>83</v>
      </c>
      <c r="E15" s="31" t="s">
        <v>84</v>
      </c>
      <c r="F15" s="31" t="s">
        <v>77</v>
      </c>
      <c r="G15" s="31" t="s">
        <v>78</v>
      </c>
      <c r="H15" s="33">
        <v>86282</v>
      </c>
    </row>
    <row r="16" spans="1:9" x14ac:dyDescent="0.25">
      <c r="A16" s="30"/>
      <c r="B16" s="31" t="s">
        <v>74</v>
      </c>
      <c r="C16" s="32">
        <v>41940</v>
      </c>
      <c r="D16" s="31" t="s">
        <v>85</v>
      </c>
      <c r="E16" s="31" t="s">
        <v>84</v>
      </c>
      <c r="F16" s="31" t="s">
        <v>77</v>
      </c>
      <c r="G16" s="31" t="s">
        <v>78</v>
      </c>
      <c r="H16" s="33">
        <v>219726.17</v>
      </c>
    </row>
    <row r="17" spans="1:9" x14ac:dyDescent="0.25">
      <c r="A17" s="30"/>
      <c r="B17" s="31" t="s">
        <v>79</v>
      </c>
      <c r="C17" s="32">
        <v>41815</v>
      </c>
      <c r="D17" s="31" t="s">
        <v>86</v>
      </c>
      <c r="E17" s="31" t="s">
        <v>87</v>
      </c>
      <c r="F17" s="31" t="s">
        <v>77</v>
      </c>
      <c r="G17" s="31" t="s">
        <v>82</v>
      </c>
      <c r="H17" s="33">
        <v>262000</v>
      </c>
    </row>
    <row r="18" spans="1:9" x14ac:dyDescent="0.25">
      <c r="A18" s="30"/>
      <c r="B18" s="31"/>
      <c r="C18" s="32"/>
      <c r="D18" s="31"/>
      <c r="E18" s="31"/>
      <c r="F18" s="31"/>
      <c r="G18" s="31"/>
      <c r="H18" s="26">
        <f>SUM(H15:H17)</f>
        <v>568008.17000000004</v>
      </c>
      <c r="I18" s="35">
        <f>H18/1000000</f>
        <v>0.56800817000000003</v>
      </c>
    </row>
    <row r="19" spans="1:9" x14ac:dyDescent="0.25">
      <c r="A19" s="30"/>
      <c r="B19" s="31"/>
      <c r="C19" s="32"/>
      <c r="D19" s="31"/>
      <c r="E19" s="31"/>
      <c r="F19" s="31"/>
      <c r="G19" s="31"/>
      <c r="H19" s="33"/>
    </row>
    <row r="20" spans="1:9" x14ac:dyDescent="0.25">
      <c r="A20" s="30"/>
      <c r="B20" s="31" t="s">
        <v>74</v>
      </c>
      <c r="C20" s="32">
        <v>41767</v>
      </c>
      <c r="D20" s="31" t="s">
        <v>88</v>
      </c>
      <c r="E20" s="31" t="s">
        <v>89</v>
      </c>
      <c r="F20" s="31" t="s">
        <v>77</v>
      </c>
      <c r="G20" s="31" t="s">
        <v>78</v>
      </c>
      <c r="H20" s="33">
        <v>86282</v>
      </c>
    </row>
    <row r="21" spans="1:9" x14ac:dyDescent="0.25">
      <c r="A21" s="30"/>
      <c r="B21" s="31" t="s">
        <v>90</v>
      </c>
      <c r="C21" s="32">
        <v>42004</v>
      </c>
      <c r="D21" s="31" t="s">
        <v>91</v>
      </c>
      <c r="E21" s="31" t="s">
        <v>92</v>
      </c>
      <c r="F21" s="31" t="s">
        <v>77</v>
      </c>
      <c r="G21" s="31" t="s">
        <v>82</v>
      </c>
      <c r="H21" s="33">
        <v>-33274.03</v>
      </c>
    </row>
    <row r="22" spans="1:9" x14ac:dyDescent="0.25">
      <c r="A22" s="30"/>
      <c r="B22" s="31" t="s">
        <v>79</v>
      </c>
      <c r="C22" s="32">
        <v>42004</v>
      </c>
      <c r="D22" s="31" t="s">
        <v>93</v>
      </c>
      <c r="E22" s="31" t="s">
        <v>92</v>
      </c>
      <c r="F22" s="31" t="s">
        <v>77</v>
      </c>
      <c r="G22" s="31" t="s">
        <v>82</v>
      </c>
      <c r="H22" s="33">
        <v>209160.07</v>
      </c>
    </row>
    <row r="23" spans="1:9" x14ac:dyDescent="0.25">
      <c r="A23" s="30"/>
      <c r="B23" s="31"/>
      <c r="C23" s="32"/>
      <c r="D23" s="31"/>
      <c r="E23" s="31"/>
      <c r="F23" s="31"/>
      <c r="G23" s="31"/>
      <c r="H23" s="26">
        <f>SUM(H20:H22)</f>
        <v>262168.04000000004</v>
      </c>
      <c r="I23" s="35">
        <f>H23/1000000</f>
        <v>0.26216804000000005</v>
      </c>
    </row>
    <row r="24" spans="1:9" x14ac:dyDescent="0.25">
      <c r="A24" s="30"/>
      <c r="B24" s="31"/>
      <c r="C24" s="32"/>
      <c r="D24" s="31"/>
      <c r="E24" s="31"/>
      <c r="F24" s="31"/>
      <c r="G24" s="31"/>
      <c r="H24" s="33"/>
    </row>
    <row r="25" spans="1:9" x14ac:dyDescent="0.25">
      <c r="A25" s="30"/>
      <c r="B25" s="31" t="s">
        <v>74</v>
      </c>
      <c r="C25" s="32">
        <v>41800</v>
      </c>
      <c r="D25" s="31" t="s">
        <v>94</v>
      </c>
      <c r="E25" s="31" t="s">
        <v>95</v>
      </c>
      <c r="F25" s="31" t="s">
        <v>77</v>
      </c>
      <c r="G25" s="31" t="s">
        <v>78</v>
      </c>
      <c r="H25" s="33">
        <v>183344.18</v>
      </c>
    </row>
    <row r="26" spans="1:9" x14ac:dyDescent="0.25">
      <c r="A26" s="30"/>
      <c r="B26" s="31" t="s">
        <v>79</v>
      </c>
      <c r="C26" s="32">
        <v>41991</v>
      </c>
      <c r="D26" s="31" t="s">
        <v>96</v>
      </c>
      <c r="E26" s="31" t="s">
        <v>97</v>
      </c>
      <c r="F26" s="31" t="s">
        <v>77</v>
      </c>
      <c r="G26" s="31" t="s">
        <v>82</v>
      </c>
      <c r="H26" s="33">
        <v>147591.57</v>
      </c>
    </row>
    <row r="27" spans="1:9" x14ac:dyDescent="0.25">
      <c r="A27" s="30"/>
      <c r="B27" s="31"/>
      <c r="C27" s="32"/>
      <c r="D27" s="31"/>
      <c r="E27" s="31"/>
      <c r="F27" s="31"/>
      <c r="G27" s="31"/>
      <c r="H27" s="26">
        <f>SUM(H25:H26)</f>
        <v>330935.75</v>
      </c>
      <c r="I27" s="35">
        <f>H27/1000000</f>
        <v>0.33093574999999997</v>
      </c>
    </row>
    <row r="28" spans="1:9" x14ac:dyDescent="0.25">
      <c r="A28" s="30"/>
      <c r="B28" s="31"/>
      <c r="C28" s="32"/>
      <c r="D28" s="31"/>
      <c r="E28" s="31"/>
      <c r="F28" s="31"/>
      <c r="G28" s="31"/>
      <c r="H28" s="33"/>
    </row>
    <row r="29" spans="1:9" x14ac:dyDescent="0.25">
      <c r="A29" s="30"/>
      <c r="B29" s="31" t="s">
        <v>74</v>
      </c>
      <c r="C29" s="32">
        <v>41894</v>
      </c>
      <c r="D29" s="31" t="s">
        <v>98</v>
      </c>
      <c r="E29" s="31" t="s">
        <v>99</v>
      </c>
      <c r="F29" s="31" t="s">
        <v>77</v>
      </c>
      <c r="G29" s="31" t="s">
        <v>78</v>
      </c>
      <c r="H29" s="33">
        <v>42929.77</v>
      </c>
    </row>
    <row r="30" spans="1:9" x14ac:dyDescent="0.25">
      <c r="A30" s="30"/>
      <c r="B30" s="31" t="s">
        <v>79</v>
      </c>
      <c r="C30" s="32">
        <v>42004</v>
      </c>
      <c r="D30" s="31" t="s">
        <v>100</v>
      </c>
      <c r="E30" s="31" t="s">
        <v>101</v>
      </c>
      <c r="F30" s="31" t="s">
        <v>77</v>
      </c>
      <c r="G30" s="31" t="s">
        <v>82</v>
      </c>
      <c r="H30" s="33">
        <v>13420</v>
      </c>
    </row>
    <row r="31" spans="1:9" x14ac:dyDescent="0.25">
      <c r="A31" s="30"/>
      <c r="B31" s="31"/>
      <c r="C31" s="32"/>
      <c r="D31" s="31"/>
      <c r="E31" s="31"/>
      <c r="F31" s="31"/>
      <c r="G31" s="31"/>
      <c r="H31" s="26">
        <f>SUM(H29:H30)</f>
        <v>56349.77</v>
      </c>
      <c r="I31" s="35">
        <f>H31/1000000</f>
        <v>5.6349769999999993E-2</v>
      </c>
    </row>
    <row r="32" spans="1:9" x14ac:dyDescent="0.25">
      <c r="A32" s="30"/>
      <c r="B32" s="31"/>
      <c r="C32" s="32"/>
      <c r="D32" s="31"/>
      <c r="E32" s="31"/>
      <c r="F32" s="31"/>
      <c r="G32" s="31"/>
      <c r="H32" s="33"/>
    </row>
    <row r="33" spans="1:9" x14ac:dyDescent="0.25">
      <c r="A33" s="30"/>
      <c r="B33" s="31" t="s">
        <v>74</v>
      </c>
      <c r="C33" s="32">
        <v>41723</v>
      </c>
      <c r="D33" s="31" t="s">
        <v>102</v>
      </c>
      <c r="E33" s="31" t="s">
        <v>103</v>
      </c>
      <c r="F33" s="31" t="s">
        <v>77</v>
      </c>
      <c r="G33" s="31" t="s">
        <v>78</v>
      </c>
      <c r="H33" s="33">
        <v>84889.64</v>
      </c>
      <c r="I33" s="35">
        <f>H33/1000000</f>
        <v>8.4889640000000002E-2</v>
      </c>
    </row>
    <row r="34" spans="1:9" x14ac:dyDescent="0.25">
      <c r="A34" s="30"/>
      <c r="B34" s="31"/>
      <c r="C34" s="32"/>
      <c r="D34" s="31"/>
      <c r="E34" s="31"/>
      <c r="F34" s="31"/>
      <c r="G34" s="31"/>
      <c r="H34" s="33"/>
    </row>
    <row r="35" spans="1:9" x14ac:dyDescent="0.25">
      <c r="A35" s="30"/>
      <c r="B35" s="31" t="s">
        <v>74</v>
      </c>
      <c r="C35" s="32">
        <v>41934</v>
      </c>
      <c r="D35" s="31" t="s">
        <v>104</v>
      </c>
      <c r="E35" s="31" t="s">
        <v>105</v>
      </c>
      <c r="F35" s="31" t="s">
        <v>77</v>
      </c>
      <c r="G35" s="31" t="s">
        <v>78</v>
      </c>
      <c r="H35" s="26">
        <v>94001</v>
      </c>
      <c r="I35" s="35">
        <f>H35/1000000</f>
        <v>9.4001000000000001E-2</v>
      </c>
    </row>
    <row r="36" spans="1:9" x14ac:dyDescent="0.25">
      <c r="A36" s="30"/>
      <c r="B36" s="31"/>
      <c r="C36" s="32"/>
      <c r="D36" s="31"/>
      <c r="E36" s="31"/>
      <c r="F36" s="31"/>
      <c r="G36" s="31"/>
      <c r="H36" s="33"/>
    </row>
    <row r="37" spans="1:9" x14ac:dyDescent="0.25">
      <c r="A37" s="30"/>
      <c r="B37" s="31" t="s">
        <v>74</v>
      </c>
      <c r="C37" s="32">
        <v>41899</v>
      </c>
      <c r="D37" s="31" t="s">
        <v>106</v>
      </c>
      <c r="E37" s="31" t="s">
        <v>107</v>
      </c>
      <c r="F37" s="31" t="s">
        <v>77</v>
      </c>
      <c r="G37" s="31" t="s">
        <v>78</v>
      </c>
      <c r="H37" s="33">
        <v>807500</v>
      </c>
      <c r="I37" s="35">
        <f>H37/1000000</f>
        <v>0.8075</v>
      </c>
    </row>
    <row r="38" spans="1:9" x14ac:dyDescent="0.25">
      <c r="A38" s="30"/>
      <c r="B38" s="31"/>
      <c r="C38" s="32"/>
      <c r="D38" s="31"/>
      <c r="E38" s="31"/>
      <c r="F38" s="31"/>
      <c r="G38" s="31"/>
      <c r="H38" s="33"/>
    </row>
    <row r="39" spans="1:9" x14ac:dyDescent="0.25">
      <c r="A39" s="30"/>
      <c r="B39" s="31" t="s">
        <v>74</v>
      </c>
      <c r="C39" s="32">
        <v>41820</v>
      </c>
      <c r="D39" s="31" t="s">
        <v>108</v>
      </c>
      <c r="E39" s="31" t="s">
        <v>109</v>
      </c>
      <c r="F39" s="31" t="s">
        <v>77</v>
      </c>
      <c r="G39" s="31" t="s">
        <v>110</v>
      </c>
      <c r="H39" s="33">
        <v>950.6</v>
      </c>
    </row>
    <row r="40" spans="1:9" x14ac:dyDescent="0.25">
      <c r="A40" s="30"/>
      <c r="B40" s="31" t="s">
        <v>74</v>
      </c>
      <c r="C40" s="32">
        <v>41820</v>
      </c>
      <c r="D40" s="31" t="s">
        <v>111</v>
      </c>
      <c r="E40" s="31" t="s">
        <v>109</v>
      </c>
      <c r="F40" s="31" t="s">
        <v>77</v>
      </c>
      <c r="G40" s="31" t="s">
        <v>110</v>
      </c>
      <c r="H40" s="33">
        <v>106996.68</v>
      </c>
    </row>
    <row r="41" spans="1:9" x14ac:dyDescent="0.25">
      <c r="A41" s="30"/>
      <c r="B41" s="31" t="s">
        <v>79</v>
      </c>
      <c r="C41" s="32">
        <v>41962</v>
      </c>
      <c r="D41" s="31" t="s">
        <v>112</v>
      </c>
      <c r="E41" s="31" t="s">
        <v>113</v>
      </c>
      <c r="F41" s="31" t="s">
        <v>77</v>
      </c>
      <c r="G41" s="31" t="s">
        <v>82</v>
      </c>
      <c r="H41" s="33">
        <v>131996</v>
      </c>
    </row>
    <row r="42" spans="1:9" x14ac:dyDescent="0.25">
      <c r="A42" s="30"/>
      <c r="B42" s="31" t="s">
        <v>74</v>
      </c>
      <c r="C42" s="32">
        <v>42004</v>
      </c>
      <c r="D42" s="31" t="s">
        <v>114</v>
      </c>
      <c r="E42" s="31" t="s">
        <v>115</v>
      </c>
      <c r="F42" s="31" t="s">
        <v>77</v>
      </c>
      <c r="G42" s="31" t="s">
        <v>110</v>
      </c>
      <c r="H42" s="33">
        <v>109619</v>
      </c>
    </row>
    <row r="43" spans="1:9" x14ac:dyDescent="0.25">
      <c r="A43" s="30"/>
      <c r="B43" s="31"/>
      <c r="C43" s="32"/>
      <c r="D43" s="31"/>
      <c r="E43" s="31"/>
      <c r="F43" s="31"/>
      <c r="G43" s="31"/>
      <c r="H43" s="26">
        <f>SUM(H39:H42)</f>
        <v>349562.28</v>
      </c>
      <c r="I43" s="35">
        <f>H43/1000000</f>
        <v>0.34956228</v>
      </c>
    </row>
    <row r="44" spans="1:9" x14ac:dyDescent="0.25">
      <c r="A44" s="30"/>
      <c r="B44" s="31"/>
      <c r="C44" s="32"/>
      <c r="D44" s="31"/>
      <c r="E44" s="31"/>
      <c r="F44" s="31"/>
      <c r="G44" s="31"/>
      <c r="H44" s="33"/>
    </row>
    <row r="45" spans="1:9" x14ac:dyDescent="0.25">
      <c r="A45" s="30"/>
      <c r="B45" s="31" t="s">
        <v>74</v>
      </c>
      <c r="C45" s="32">
        <v>41926</v>
      </c>
      <c r="D45" s="31" t="s">
        <v>116</v>
      </c>
      <c r="E45" s="31" t="s">
        <v>117</v>
      </c>
      <c r="F45" s="31" t="s">
        <v>77</v>
      </c>
      <c r="G45" s="31" t="s">
        <v>118</v>
      </c>
      <c r="H45" s="33">
        <v>786925</v>
      </c>
    </row>
    <row r="46" spans="1:9" x14ac:dyDescent="0.25">
      <c r="A46" s="30"/>
      <c r="B46" s="31" t="s">
        <v>90</v>
      </c>
      <c r="C46" s="32">
        <v>42004</v>
      </c>
      <c r="D46" s="31" t="s">
        <v>119</v>
      </c>
      <c r="E46" s="31" t="s">
        <v>120</v>
      </c>
      <c r="F46" s="31" t="s">
        <v>77</v>
      </c>
      <c r="G46" s="31" t="s">
        <v>82</v>
      </c>
      <c r="H46" s="33">
        <v>-21714.68</v>
      </c>
    </row>
    <row r="47" spans="1:9" x14ac:dyDescent="0.25">
      <c r="A47" s="30"/>
      <c r="B47" s="31" t="s">
        <v>79</v>
      </c>
      <c r="C47" s="32">
        <v>42004</v>
      </c>
      <c r="D47" s="31" t="s">
        <v>121</v>
      </c>
      <c r="E47" s="31" t="s">
        <v>120</v>
      </c>
      <c r="F47" s="31" t="s">
        <v>77</v>
      </c>
      <c r="G47" s="31" t="s">
        <v>82</v>
      </c>
      <c r="H47" s="33">
        <v>1198244.55</v>
      </c>
    </row>
    <row r="48" spans="1:9" x14ac:dyDescent="0.25">
      <c r="A48" s="30"/>
      <c r="B48" s="31" t="s">
        <v>74</v>
      </c>
      <c r="C48" s="32">
        <v>41681</v>
      </c>
      <c r="D48" s="31" t="s">
        <v>122</v>
      </c>
      <c r="E48" s="31" t="s">
        <v>123</v>
      </c>
      <c r="F48" s="31" t="s">
        <v>77</v>
      </c>
      <c r="G48" s="31" t="s">
        <v>110</v>
      </c>
      <c r="H48" s="33">
        <v>612113.98</v>
      </c>
    </row>
    <row r="49" spans="1:9" x14ac:dyDescent="0.25">
      <c r="A49" s="30"/>
      <c r="B49" s="31"/>
      <c r="C49" s="32"/>
      <c r="D49" s="31"/>
      <c r="E49" s="31"/>
      <c r="F49" s="31"/>
      <c r="G49" s="31"/>
      <c r="H49" s="26">
        <f>SUM(H45:H48)</f>
        <v>2575568.85</v>
      </c>
      <c r="I49" s="35">
        <f>H49/1000000</f>
        <v>2.5755688500000002</v>
      </c>
    </row>
    <row r="50" spans="1:9" x14ac:dyDescent="0.25">
      <c r="A50" s="30"/>
      <c r="B50" s="31"/>
      <c r="C50" s="32"/>
      <c r="D50" s="31"/>
      <c r="E50" s="31"/>
      <c r="F50" s="31"/>
      <c r="G50" s="31"/>
      <c r="H50" s="33"/>
    </row>
    <row r="51" spans="1:9" x14ac:dyDescent="0.25">
      <c r="A51" s="30"/>
      <c r="B51" s="31" t="s">
        <v>74</v>
      </c>
      <c r="C51" s="32">
        <v>41799</v>
      </c>
      <c r="D51" s="31" t="s">
        <v>124</v>
      </c>
      <c r="E51" s="31" t="s">
        <v>125</v>
      </c>
      <c r="F51" s="31" t="s">
        <v>77</v>
      </c>
      <c r="G51" s="31" t="s">
        <v>70</v>
      </c>
      <c r="H51" s="33">
        <v>219414</v>
      </c>
    </row>
    <row r="52" spans="1:9" x14ac:dyDescent="0.25">
      <c r="A52" s="30"/>
      <c r="B52" s="31" t="s">
        <v>74</v>
      </c>
      <c r="C52" s="32">
        <v>42004</v>
      </c>
      <c r="D52" s="31" t="s">
        <v>126</v>
      </c>
      <c r="E52" s="31" t="s">
        <v>127</v>
      </c>
      <c r="F52" s="31" t="s">
        <v>77</v>
      </c>
      <c r="G52" s="31" t="s">
        <v>82</v>
      </c>
      <c r="H52" s="33">
        <v>55413</v>
      </c>
    </row>
    <row r="53" spans="1:9" x14ac:dyDescent="0.25">
      <c r="A53" s="30"/>
      <c r="B53" s="31" t="s">
        <v>79</v>
      </c>
      <c r="C53" s="32">
        <v>41912</v>
      </c>
      <c r="D53" s="31" t="s">
        <v>128</v>
      </c>
      <c r="E53" s="31" t="s">
        <v>129</v>
      </c>
      <c r="F53" s="31" t="s">
        <v>77</v>
      </c>
      <c r="G53" s="31" t="s">
        <v>82</v>
      </c>
      <c r="H53" s="33">
        <v>55390</v>
      </c>
    </row>
    <row r="54" spans="1:9" x14ac:dyDescent="0.25">
      <c r="A54" s="30"/>
      <c r="B54" s="31" t="s">
        <v>79</v>
      </c>
      <c r="C54" s="32">
        <v>41943</v>
      </c>
      <c r="D54" s="31" t="s">
        <v>130</v>
      </c>
      <c r="E54" s="31" t="s">
        <v>129</v>
      </c>
      <c r="F54" s="31" t="s">
        <v>77</v>
      </c>
      <c r="G54" s="31" t="s">
        <v>82</v>
      </c>
      <c r="H54" s="33">
        <v>119606</v>
      </c>
    </row>
    <row r="55" spans="1:9" x14ac:dyDescent="0.25">
      <c r="A55" s="30"/>
      <c r="B55" s="31" t="s">
        <v>79</v>
      </c>
      <c r="C55" s="32">
        <v>41973</v>
      </c>
      <c r="D55" s="31" t="s">
        <v>131</v>
      </c>
      <c r="E55" s="31" t="s">
        <v>129</v>
      </c>
      <c r="F55" s="31" t="s">
        <v>77</v>
      </c>
      <c r="G55" s="31" t="s">
        <v>82</v>
      </c>
      <c r="H55" s="33">
        <v>116730</v>
      </c>
    </row>
    <row r="56" spans="1:9" x14ac:dyDescent="0.25">
      <c r="A56" s="30"/>
      <c r="B56" s="31" t="s">
        <v>79</v>
      </c>
      <c r="C56" s="32">
        <v>42004</v>
      </c>
      <c r="D56" s="31" t="s">
        <v>132</v>
      </c>
      <c r="E56" s="31" t="s">
        <v>129</v>
      </c>
      <c r="F56" s="31" t="s">
        <v>77</v>
      </c>
      <c r="G56" s="31" t="s">
        <v>82</v>
      </c>
      <c r="H56" s="33">
        <v>224625</v>
      </c>
    </row>
    <row r="57" spans="1:9" x14ac:dyDescent="0.25">
      <c r="A57" s="30"/>
      <c r="B57" s="31" t="s">
        <v>79</v>
      </c>
      <c r="C57" s="32">
        <v>42004</v>
      </c>
      <c r="D57" s="31" t="s">
        <v>133</v>
      </c>
      <c r="E57" s="31" t="s">
        <v>129</v>
      </c>
      <c r="F57" s="31" t="s">
        <v>77</v>
      </c>
      <c r="G57" s="31" t="s">
        <v>82</v>
      </c>
      <c r="H57" s="33">
        <v>3369.3</v>
      </c>
    </row>
    <row r="58" spans="1:9" x14ac:dyDescent="0.25">
      <c r="A58" s="30"/>
      <c r="B58" s="31"/>
      <c r="C58" s="32"/>
      <c r="D58" s="31"/>
      <c r="E58" s="31"/>
      <c r="F58" s="31"/>
      <c r="G58" s="31"/>
      <c r="H58" s="26">
        <f>SUM(H51:H57)</f>
        <v>794547.3</v>
      </c>
      <c r="I58" s="35">
        <f>H58/1000000</f>
        <v>0.79454730000000007</v>
      </c>
    </row>
    <row r="59" spans="1:9" x14ac:dyDescent="0.25">
      <c r="A59" s="30"/>
      <c r="B59" s="31"/>
      <c r="C59" s="32"/>
      <c r="D59" s="31"/>
      <c r="E59" s="31"/>
      <c r="F59" s="31"/>
      <c r="G59" s="31"/>
      <c r="H59" s="33"/>
    </row>
    <row r="60" spans="1:9" x14ac:dyDescent="0.25">
      <c r="A60" s="30"/>
      <c r="B60" s="31"/>
      <c r="C60" s="32"/>
      <c r="D60" s="31"/>
      <c r="E60" s="31"/>
      <c r="F60" s="31"/>
      <c r="G60" s="31"/>
      <c r="H60" s="33"/>
    </row>
    <row r="61" spans="1:9" x14ac:dyDescent="0.25">
      <c r="A61" s="30"/>
      <c r="B61" s="31"/>
      <c r="C61" s="32"/>
      <c r="D61" s="31"/>
      <c r="E61" s="31"/>
      <c r="F61" s="31"/>
      <c r="G61" s="31"/>
      <c r="H61" s="33"/>
    </row>
    <row r="62" spans="1:9" x14ac:dyDescent="0.25">
      <c r="A62" s="30"/>
      <c r="B62" s="31" t="s">
        <v>74</v>
      </c>
      <c r="C62" s="32">
        <v>41873</v>
      </c>
      <c r="D62" s="31" t="s">
        <v>134</v>
      </c>
      <c r="E62" s="31" t="s">
        <v>135</v>
      </c>
      <c r="F62" s="31" t="s">
        <v>77</v>
      </c>
      <c r="G62" s="31" t="s">
        <v>78</v>
      </c>
      <c r="H62" s="26">
        <v>200000</v>
      </c>
      <c r="I62" s="35">
        <f>H62/1000000</f>
        <v>0.2</v>
      </c>
    </row>
    <row r="63" spans="1:9" s="41" customFormat="1" x14ac:dyDescent="0.25">
      <c r="A63" s="36"/>
      <c r="B63" s="37"/>
      <c r="C63" s="38"/>
      <c r="D63" s="37"/>
      <c r="E63" s="37"/>
      <c r="F63" s="37"/>
      <c r="G63" s="37"/>
      <c r="H63" s="39"/>
      <c r="I63" s="40"/>
    </row>
    <row r="64" spans="1:9" x14ac:dyDescent="0.25">
      <c r="A64" s="30"/>
      <c r="B64" s="31"/>
      <c r="C64" s="32"/>
      <c r="D64" s="31"/>
      <c r="E64" s="31"/>
      <c r="F64" s="31"/>
      <c r="G64" s="31"/>
      <c r="H64" s="33"/>
    </row>
    <row r="65" spans="1:9" x14ac:dyDescent="0.25">
      <c r="A65" s="30"/>
      <c r="B65" s="31" t="s">
        <v>74</v>
      </c>
      <c r="C65" s="32">
        <v>41829</v>
      </c>
      <c r="D65" s="31" t="s">
        <v>136</v>
      </c>
      <c r="E65" s="31" t="s">
        <v>137</v>
      </c>
      <c r="F65" s="31" t="s">
        <v>77</v>
      </c>
      <c r="G65" s="31" t="s">
        <v>78</v>
      </c>
      <c r="H65" s="26">
        <v>448800</v>
      </c>
      <c r="I65" s="35">
        <f>H65/1000000</f>
        <v>0.44879999999999998</v>
      </c>
    </row>
    <row r="66" spans="1:9" x14ac:dyDescent="0.25">
      <c r="A66" s="30"/>
      <c r="B66" s="31"/>
      <c r="C66" s="32"/>
      <c r="D66" s="31"/>
      <c r="E66" s="31"/>
      <c r="F66" s="31"/>
      <c r="G66" s="31"/>
      <c r="H66" s="33"/>
    </row>
    <row r="67" spans="1:9" x14ac:dyDescent="0.25">
      <c r="A67" s="30"/>
      <c r="B67" s="31" t="s">
        <v>74</v>
      </c>
      <c r="C67" s="32">
        <v>41780</v>
      </c>
      <c r="D67" s="31" t="s">
        <v>138</v>
      </c>
      <c r="E67" s="31" t="s">
        <v>139</v>
      </c>
      <c r="F67" s="31" t="s">
        <v>77</v>
      </c>
      <c r="G67" s="31" t="s">
        <v>78</v>
      </c>
      <c r="H67" s="33">
        <v>141568</v>
      </c>
    </row>
    <row r="68" spans="1:9" x14ac:dyDescent="0.25">
      <c r="A68" s="30"/>
      <c r="B68" s="31" t="s">
        <v>74</v>
      </c>
      <c r="C68" s="32">
        <v>41912</v>
      </c>
      <c r="D68" s="31" t="s">
        <v>140</v>
      </c>
      <c r="E68" s="31" t="s">
        <v>139</v>
      </c>
      <c r="F68" s="31" t="s">
        <v>77</v>
      </c>
      <c r="G68" s="31" t="s">
        <v>78</v>
      </c>
      <c r="H68" s="33">
        <v>77025</v>
      </c>
    </row>
    <row r="69" spans="1:9" x14ac:dyDescent="0.25">
      <c r="A69" s="30"/>
      <c r="B69" s="31" t="s">
        <v>79</v>
      </c>
      <c r="C69" s="32">
        <v>42004</v>
      </c>
      <c r="D69" s="31" t="s">
        <v>141</v>
      </c>
      <c r="E69" s="31" t="s">
        <v>142</v>
      </c>
      <c r="F69" s="31" t="s">
        <v>77</v>
      </c>
      <c r="G69" s="31" t="s">
        <v>82</v>
      </c>
      <c r="H69" s="33">
        <v>1731</v>
      </c>
    </row>
    <row r="70" spans="1:9" x14ac:dyDescent="0.25">
      <c r="A70" s="30"/>
      <c r="B70" s="31"/>
      <c r="C70" s="32"/>
      <c r="D70" s="31"/>
      <c r="E70" s="31"/>
      <c r="F70" s="31"/>
      <c r="G70" s="31"/>
      <c r="H70" s="26">
        <f>SUM(H67:H69)</f>
        <v>220324</v>
      </c>
      <c r="I70" s="35">
        <f>H70/1000000</f>
        <v>0.22032399999999999</v>
      </c>
    </row>
    <row r="71" spans="1:9" x14ac:dyDescent="0.25">
      <c r="A71" s="30"/>
      <c r="B71" s="31"/>
      <c r="C71" s="32"/>
      <c r="D71" s="31"/>
      <c r="E71" s="31"/>
      <c r="F71" s="31"/>
      <c r="G71" s="31"/>
      <c r="H71" s="33"/>
    </row>
    <row r="72" spans="1:9" x14ac:dyDescent="0.25">
      <c r="A72" s="30"/>
      <c r="B72" s="31" t="s">
        <v>79</v>
      </c>
      <c r="C72" s="32">
        <v>41955</v>
      </c>
      <c r="D72" s="31" t="s">
        <v>143</v>
      </c>
      <c r="E72" s="31" t="s">
        <v>144</v>
      </c>
      <c r="F72" s="31" t="s">
        <v>77</v>
      </c>
      <c r="G72" s="31" t="s">
        <v>82</v>
      </c>
      <c r="H72" s="26">
        <v>25000</v>
      </c>
      <c r="I72" s="34"/>
    </row>
    <row r="73" spans="1:9" x14ac:dyDescent="0.25">
      <c r="A73" s="30"/>
      <c r="B73" s="31"/>
      <c r="C73" s="32"/>
      <c r="D73" s="31"/>
      <c r="E73" s="31"/>
      <c r="F73" s="31"/>
      <c r="G73" s="31"/>
      <c r="H73" s="33"/>
    </row>
    <row r="74" spans="1:9" x14ac:dyDescent="0.25">
      <c r="A74" s="30"/>
      <c r="B74" s="31" t="s">
        <v>79</v>
      </c>
      <c r="C74" s="32">
        <v>41800</v>
      </c>
      <c r="D74" s="31" t="s">
        <v>145</v>
      </c>
      <c r="E74" s="31" t="s">
        <v>146</v>
      </c>
      <c r="F74" s="31" t="s">
        <v>77</v>
      </c>
      <c r="G74" s="31" t="s">
        <v>82</v>
      </c>
      <c r="H74" s="26">
        <v>4830000</v>
      </c>
      <c r="I74" s="35">
        <f>H74/1000000</f>
        <v>4.83</v>
      </c>
    </row>
    <row r="75" spans="1:9" x14ac:dyDescent="0.25">
      <c r="A75" s="30"/>
      <c r="B75" s="31"/>
      <c r="C75" s="32"/>
      <c r="D75" s="31"/>
      <c r="E75" s="31"/>
      <c r="F75" s="31"/>
      <c r="G75" s="31"/>
      <c r="H75" s="33"/>
    </row>
    <row r="76" spans="1:9" x14ac:dyDescent="0.25">
      <c r="A76" s="30"/>
      <c r="B76" s="31" t="s">
        <v>90</v>
      </c>
      <c r="C76" s="32">
        <v>42004</v>
      </c>
      <c r="D76" s="31" t="s">
        <v>147</v>
      </c>
      <c r="E76" s="31" t="s">
        <v>148</v>
      </c>
      <c r="F76" s="31" t="s">
        <v>77</v>
      </c>
      <c r="G76" s="31" t="s">
        <v>82</v>
      </c>
      <c r="H76" s="26">
        <v>-150200</v>
      </c>
      <c r="I76" s="34"/>
    </row>
    <row r="77" spans="1:9" x14ac:dyDescent="0.25">
      <c r="A77" s="30"/>
      <c r="B77" s="31"/>
      <c r="C77" s="32"/>
      <c r="D77" s="31"/>
      <c r="E77" s="31"/>
      <c r="F77" s="31"/>
      <c r="G77" s="31"/>
      <c r="H77" s="26"/>
    </row>
    <row r="78" spans="1:9" x14ac:dyDescent="0.25">
      <c r="A78" s="30"/>
      <c r="B78" s="31"/>
      <c r="C78" s="32"/>
      <c r="D78" s="31"/>
      <c r="E78" s="31"/>
      <c r="F78" s="31"/>
      <c r="G78" s="31"/>
      <c r="H78" s="26"/>
    </row>
    <row r="79" spans="1:9" x14ac:dyDescent="0.25">
      <c r="A79" s="30"/>
      <c r="B79" s="31" t="s">
        <v>74</v>
      </c>
      <c r="C79" s="32">
        <v>41905</v>
      </c>
      <c r="D79" s="31" t="s">
        <v>149</v>
      </c>
      <c r="E79" s="31" t="s">
        <v>146</v>
      </c>
      <c r="F79" s="31" t="s">
        <v>77</v>
      </c>
      <c r="G79" s="31" t="s">
        <v>78</v>
      </c>
      <c r="H79" s="33">
        <v>666666.67000000004</v>
      </c>
    </row>
    <row r="80" spans="1:9" x14ac:dyDescent="0.25">
      <c r="A80" s="30"/>
      <c r="B80" s="31" t="s">
        <v>74</v>
      </c>
      <c r="C80" s="32">
        <v>41940</v>
      </c>
      <c r="D80" s="31" t="s">
        <v>150</v>
      </c>
      <c r="E80" s="31" t="s">
        <v>146</v>
      </c>
      <c r="F80" s="31" t="s">
        <v>77</v>
      </c>
      <c r="G80" s="31" t="s">
        <v>78</v>
      </c>
      <c r="H80" s="33">
        <v>666666.67000000004</v>
      </c>
    </row>
    <row r="81" spans="1:9" x14ac:dyDescent="0.25">
      <c r="A81" s="30"/>
      <c r="B81" s="31" t="s">
        <v>74</v>
      </c>
      <c r="C81" s="32">
        <v>41977</v>
      </c>
      <c r="D81" s="31" t="s">
        <v>151</v>
      </c>
      <c r="E81" s="31" t="s">
        <v>146</v>
      </c>
      <c r="F81" s="31" t="s">
        <v>77</v>
      </c>
      <c r="G81" s="31" t="s">
        <v>78</v>
      </c>
      <c r="H81" s="33">
        <v>666666.66</v>
      </c>
    </row>
    <row r="82" spans="1:9" x14ac:dyDescent="0.25">
      <c r="A82" s="30"/>
      <c r="B82" s="31"/>
      <c r="C82" s="32"/>
      <c r="D82" s="31"/>
      <c r="E82" s="31"/>
      <c r="F82" s="31"/>
      <c r="G82" s="31"/>
      <c r="H82" s="26">
        <f>SUM(H79:H81)</f>
        <v>2000000</v>
      </c>
      <c r="I82" s="35">
        <f>H82/1000000</f>
        <v>2</v>
      </c>
    </row>
    <row r="83" spans="1:9" x14ac:dyDescent="0.25">
      <c r="A83" s="30"/>
      <c r="B83" s="31"/>
      <c r="C83" s="32"/>
      <c r="D83" s="31"/>
      <c r="E83" s="31"/>
      <c r="F83" s="31"/>
      <c r="G83" s="31"/>
      <c r="H83" s="33"/>
    </row>
    <row r="84" spans="1:9" x14ac:dyDescent="0.25">
      <c r="A84" s="30"/>
      <c r="B84" s="31" t="s">
        <v>79</v>
      </c>
      <c r="C84" s="32">
        <v>41955</v>
      </c>
      <c r="D84" s="31" t="s">
        <v>152</v>
      </c>
      <c r="E84" s="31" t="s">
        <v>153</v>
      </c>
      <c r="F84" s="31" t="s">
        <v>77</v>
      </c>
      <c r="G84" s="31" t="s">
        <v>82</v>
      </c>
      <c r="H84" s="26">
        <v>105036.23</v>
      </c>
      <c r="I84" s="42">
        <f>H84/1000000</f>
        <v>0.10503622999999999</v>
      </c>
    </row>
    <row r="85" spans="1:9" s="41" customFormat="1" x14ac:dyDescent="0.25">
      <c r="A85" s="36"/>
      <c r="B85" s="37"/>
      <c r="C85" s="38"/>
      <c r="D85" s="37"/>
      <c r="E85" s="37"/>
      <c r="F85" s="37"/>
      <c r="G85" s="37"/>
      <c r="H85" s="39"/>
      <c r="I85" s="40"/>
    </row>
    <row r="86" spans="1:9" s="41" customFormat="1" x14ac:dyDescent="0.25">
      <c r="A86" s="36"/>
      <c r="B86" s="37"/>
      <c r="C86" s="38"/>
      <c r="D86" s="37"/>
      <c r="E86" s="37"/>
      <c r="F86" s="37"/>
      <c r="G86" s="37"/>
      <c r="H86" s="39"/>
      <c r="I86" s="40"/>
    </row>
    <row r="87" spans="1:9" x14ac:dyDescent="0.25">
      <c r="A87" s="30"/>
      <c r="B87" s="31" t="s">
        <v>74</v>
      </c>
      <c r="C87" s="32">
        <v>41673</v>
      </c>
      <c r="D87" s="31" t="s">
        <v>154</v>
      </c>
      <c r="E87" s="31" t="s">
        <v>155</v>
      </c>
      <c r="F87" s="31" t="s">
        <v>77</v>
      </c>
      <c r="G87" s="31" t="s">
        <v>156</v>
      </c>
      <c r="H87" s="33">
        <v>16959.551674999999</v>
      </c>
    </row>
    <row r="88" spans="1:9" x14ac:dyDescent="0.25">
      <c r="A88" s="30"/>
      <c r="B88" s="31" t="s">
        <v>74</v>
      </c>
      <c r="C88" s="32">
        <v>41781</v>
      </c>
      <c r="D88" s="31" t="s">
        <v>157</v>
      </c>
      <c r="E88" s="31" t="s">
        <v>155</v>
      </c>
      <c r="F88" s="31" t="s">
        <v>77</v>
      </c>
      <c r="G88" s="31" t="s">
        <v>158</v>
      </c>
      <c r="H88" s="33">
        <v>56605.683749999997</v>
      </c>
    </row>
    <row r="89" spans="1:9" x14ac:dyDescent="0.25">
      <c r="A89" s="30"/>
      <c r="B89" s="31" t="s">
        <v>74</v>
      </c>
      <c r="C89" s="32">
        <v>41834</v>
      </c>
      <c r="D89" s="31" t="s">
        <v>159</v>
      </c>
      <c r="E89" s="31" t="s">
        <v>155</v>
      </c>
      <c r="F89" s="31" t="s">
        <v>77</v>
      </c>
      <c r="G89" s="31" t="s">
        <v>158</v>
      </c>
      <c r="H89" s="33">
        <v>20669.025000000001</v>
      </c>
    </row>
    <row r="90" spans="1:9" x14ac:dyDescent="0.25">
      <c r="A90" s="30"/>
      <c r="B90" s="31" t="s">
        <v>74</v>
      </c>
      <c r="C90" s="32">
        <v>41834</v>
      </c>
      <c r="D90" s="31" t="s">
        <v>160</v>
      </c>
      <c r="E90" s="31" t="s">
        <v>155</v>
      </c>
      <c r="F90" s="31" t="s">
        <v>77</v>
      </c>
      <c r="G90" s="31" t="s">
        <v>158</v>
      </c>
      <c r="H90" s="33">
        <v>57018</v>
      </c>
    </row>
    <row r="91" spans="1:9" x14ac:dyDescent="0.25">
      <c r="A91" s="30"/>
      <c r="B91" s="31" t="s">
        <v>74</v>
      </c>
      <c r="C91" s="32">
        <v>41968</v>
      </c>
      <c r="D91" s="31" t="s">
        <v>161</v>
      </c>
      <c r="E91" s="31" t="s">
        <v>155</v>
      </c>
      <c r="F91" s="31" t="s">
        <v>77</v>
      </c>
      <c r="G91" s="31" t="s">
        <v>158</v>
      </c>
      <c r="H91" s="33">
        <v>62549.582454449999</v>
      </c>
    </row>
    <row r="92" spans="1:9" x14ac:dyDescent="0.25">
      <c r="A92" s="30"/>
      <c r="B92" s="31" t="s">
        <v>74</v>
      </c>
      <c r="C92" s="32">
        <v>41968</v>
      </c>
      <c r="D92" s="31" t="s">
        <v>162</v>
      </c>
      <c r="E92" s="31" t="s">
        <v>155</v>
      </c>
      <c r="F92" s="31" t="s">
        <v>77</v>
      </c>
      <c r="G92" s="31" t="s">
        <v>158</v>
      </c>
      <c r="H92" s="33">
        <v>48401.4626135625</v>
      </c>
    </row>
    <row r="93" spans="1:9" x14ac:dyDescent="0.25">
      <c r="A93" s="30"/>
      <c r="B93" s="31" t="s">
        <v>74</v>
      </c>
      <c r="C93" s="32">
        <v>42004</v>
      </c>
      <c r="D93" s="31" t="s">
        <v>163</v>
      </c>
      <c r="E93" s="31" t="s">
        <v>155</v>
      </c>
      <c r="F93" s="31" t="s">
        <v>77</v>
      </c>
      <c r="G93" s="31" t="s">
        <v>164</v>
      </c>
      <c r="H93" s="33">
        <v>-73674.247017161586</v>
      </c>
    </row>
    <row r="94" spans="1:9" x14ac:dyDescent="0.25">
      <c r="A94" s="30"/>
      <c r="B94" s="31"/>
      <c r="C94" s="32"/>
      <c r="D94" s="31"/>
      <c r="E94" s="31"/>
      <c r="F94" s="31"/>
      <c r="G94" s="31"/>
      <c r="H94" s="26">
        <f>SUM(H87:H93)</f>
        <v>188529.05847585091</v>
      </c>
      <c r="I94" s="35">
        <f>H94/1000000</f>
        <v>0.18852905847585091</v>
      </c>
    </row>
    <row r="95" spans="1:9" x14ac:dyDescent="0.25">
      <c r="A95" s="30"/>
      <c r="B95" s="31"/>
      <c r="C95" s="32"/>
      <c r="D95" s="31"/>
      <c r="E95" s="31"/>
      <c r="F95" s="31"/>
      <c r="G95" s="31"/>
      <c r="H95" s="33"/>
    </row>
    <row r="96" spans="1:9" x14ac:dyDescent="0.25">
      <c r="A96" s="43"/>
      <c r="B96" s="44"/>
      <c r="C96" s="45"/>
      <c r="D96" s="44"/>
      <c r="E96" s="44"/>
      <c r="F96" s="44"/>
      <c r="G96" s="44"/>
      <c r="H96" s="46"/>
      <c r="I96" s="47">
        <f>SUM(I12:I94)</f>
        <v>13.91622008847585</v>
      </c>
    </row>
    <row r="97" spans="1:8" x14ac:dyDescent="0.25">
      <c r="A97" s="29"/>
      <c r="B97" s="24"/>
      <c r="C97" s="25"/>
      <c r="D97" s="24"/>
      <c r="E97" s="24"/>
      <c r="F97" s="24"/>
      <c r="G97" s="24"/>
      <c r="H97" s="26"/>
    </row>
    <row r="98" spans="1:8" x14ac:dyDescent="0.25">
      <c r="A98" s="30"/>
      <c r="B98" s="31"/>
      <c r="C98" s="32"/>
      <c r="D98" s="31"/>
      <c r="E98" s="31"/>
      <c r="F98" s="31"/>
      <c r="G98" s="31"/>
      <c r="H98" s="33"/>
    </row>
    <row r="99" spans="1:8" x14ac:dyDescent="0.25">
      <c r="A99" s="30"/>
      <c r="B99" s="31"/>
      <c r="C99" s="32"/>
      <c r="D99" s="31"/>
      <c r="E99" s="31"/>
      <c r="F99" s="31"/>
      <c r="G99" s="31"/>
      <c r="H99" s="33"/>
    </row>
    <row r="100" spans="1:8" x14ac:dyDescent="0.25">
      <c r="A100" s="43"/>
      <c r="B100" s="44"/>
      <c r="C100" s="45"/>
      <c r="D100" s="44"/>
      <c r="E100" s="44"/>
      <c r="F100" s="44"/>
      <c r="G100" s="44"/>
      <c r="H100" s="46"/>
    </row>
    <row r="101" spans="1:8" x14ac:dyDescent="0.25">
      <c r="A101" s="29"/>
      <c r="B101" s="24"/>
      <c r="C101" s="25"/>
      <c r="D101" s="24"/>
      <c r="E101" s="24"/>
      <c r="F101" s="24"/>
      <c r="G101" s="24"/>
      <c r="H101" s="26"/>
    </row>
    <row r="102" spans="1:8" x14ac:dyDescent="0.25">
      <c r="A102" s="30"/>
      <c r="B102" s="31"/>
      <c r="C102" s="32"/>
      <c r="D102" s="31"/>
      <c r="E102" s="31"/>
      <c r="F102" s="31"/>
      <c r="G102" s="31"/>
      <c r="H102" s="33"/>
    </row>
    <row r="103" spans="1:8" x14ac:dyDescent="0.25">
      <c r="A103" s="30"/>
      <c r="B103" s="31"/>
      <c r="C103" s="32"/>
      <c r="D103" s="31"/>
      <c r="E103" s="31"/>
      <c r="F103" s="31"/>
      <c r="G103" s="31"/>
      <c r="H103" s="33"/>
    </row>
    <row r="104" spans="1:8" x14ac:dyDescent="0.25">
      <c r="A104" s="30"/>
      <c r="B104" s="31"/>
      <c r="C104" s="32"/>
      <c r="D104" s="31"/>
      <c r="E104" s="31"/>
      <c r="F104" s="31"/>
      <c r="G104" s="31"/>
      <c r="H104" s="33"/>
    </row>
    <row r="105" spans="1:8" x14ac:dyDescent="0.25">
      <c r="A105" s="30"/>
      <c r="B105" s="31"/>
      <c r="C105" s="32"/>
      <c r="D105" s="31"/>
      <c r="E105" s="31"/>
      <c r="F105" s="31"/>
      <c r="G105" s="31"/>
      <c r="H105" s="33"/>
    </row>
    <row r="106" spans="1:8" x14ac:dyDescent="0.25">
      <c r="A106" s="30"/>
      <c r="B106" s="31"/>
      <c r="C106" s="32"/>
      <c r="D106" s="31"/>
      <c r="E106" s="31"/>
      <c r="F106" s="31"/>
      <c r="G106" s="31"/>
      <c r="H106" s="33"/>
    </row>
    <row r="107" spans="1:8" x14ac:dyDescent="0.25">
      <c r="A107" s="30"/>
      <c r="B107" s="31"/>
      <c r="C107" s="32"/>
      <c r="D107" s="31"/>
      <c r="E107" s="31"/>
      <c r="F107" s="31"/>
      <c r="G107" s="31"/>
      <c r="H107" s="33"/>
    </row>
    <row r="108" spans="1:8" x14ac:dyDescent="0.25">
      <c r="A108" s="30"/>
      <c r="B108" s="31"/>
      <c r="C108" s="32"/>
      <c r="D108" s="31"/>
      <c r="E108" s="31"/>
      <c r="F108" s="31"/>
      <c r="G108" s="31"/>
      <c r="H108" s="33"/>
    </row>
    <row r="109" spans="1:8" x14ac:dyDescent="0.25">
      <c r="A109" s="30"/>
      <c r="B109" s="31"/>
      <c r="C109" s="32"/>
      <c r="D109" s="31"/>
      <c r="E109" s="31"/>
      <c r="F109" s="31"/>
      <c r="G109" s="31"/>
      <c r="H109" s="33"/>
    </row>
    <row r="110" spans="1:8" x14ac:dyDescent="0.25">
      <c r="A110" s="30"/>
      <c r="B110" s="31"/>
      <c r="C110" s="32"/>
      <c r="D110" s="31"/>
      <c r="E110" s="31"/>
      <c r="F110" s="31"/>
      <c r="G110" s="31"/>
      <c r="H110" s="33"/>
    </row>
    <row r="111" spans="1:8" x14ac:dyDescent="0.25">
      <c r="A111" s="30"/>
      <c r="B111" s="31"/>
      <c r="C111" s="32"/>
      <c r="D111" s="31"/>
      <c r="E111" s="31"/>
      <c r="F111" s="31"/>
      <c r="G111" s="31"/>
      <c r="H111" s="33"/>
    </row>
    <row r="112" spans="1:8" x14ac:dyDescent="0.25">
      <c r="A112" s="30"/>
      <c r="B112" s="31"/>
      <c r="C112" s="32"/>
      <c r="D112" s="31"/>
      <c r="E112" s="31"/>
      <c r="F112" s="31"/>
      <c r="G112" s="31"/>
      <c r="H112" s="33"/>
    </row>
    <row r="113" spans="1:8" x14ac:dyDescent="0.25">
      <c r="A113" s="30"/>
      <c r="B113" s="31"/>
      <c r="C113" s="32"/>
      <c r="D113" s="31"/>
      <c r="E113" s="31"/>
      <c r="F113" s="31"/>
      <c r="G113" s="31"/>
      <c r="H113" s="33"/>
    </row>
    <row r="114" spans="1:8" x14ac:dyDescent="0.25">
      <c r="A114" s="43"/>
      <c r="B114" s="44"/>
      <c r="C114" s="45"/>
      <c r="D114" s="44"/>
      <c r="E114" s="44"/>
      <c r="F114" s="44"/>
      <c r="G114" s="44"/>
      <c r="H114" s="46"/>
    </row>
    <row r="115" spans="1:8" x14ac:dyDescent="0.25">
      <c r="A115" s="29"/>
      <c r="B115" s="24"/>
      <c r="C115" s="25"/>
      <c r="D115" s="24"/>
      <c r="E115" s="24"/>
      <c r="F115" s="24"/>
      <c r="G115" s="24"/>
      <c r="H115" s="26"/>
    </row>
    <row r="116" spans="1:8" x14ac:dyDescent="0.25">
      <c r="A116" s="30"/>
      <c r="B116" s="31"/>
      <c r="C116" s="32"/>
      <c r="D116" s="31"/>
      <c r="E116" s="31"/>
      <c r="F116" s="31"/>
      <c r="G116" s="31"/>
      <c r="H116" s="33"/>
    </row>
    <row r="117" spans="1:8" x14ac:dyDescent="0.25">
      <c r="A117" s="43"/>
      <c r="B117" s="44"/>
      <c r="C117" s="45"/>
      <c r="D117" s="44"/>
      <c r="E117" s="44"/>
      <c r="F117" s="44"/>
      <c r="G117" s="44"/>
      <c r="H117" s="46"/>
    </row>
    <row r="118" spans="1:8" x14ac:dyDescent="0.25">
      <c r="A118" s="29"/>
      <c r="B118" s="24"/>
      <c r="C118" s="25"/>
      <c r="D118" s="24"/>
      <c r="E118" s="24"/>
      <c r="F118" s="24"/>
      <c r="G118" s="24"/>
      <c r="H118" s="26"/>
    </row>
    <row r="119" spans="1:8" x14ac:dyDescent="0.25">
      <c r="A119" s="30"/>
      <c r="B119" s="31"/>
      <c r="C119" s="32"/>
      <c r="D119" s="31"/>
      <c r="E119" s="31"/>
      <c r="F119" s="31"/>
      <c r="G119" s="31"/>
      <c r="H119" s="33"/>
    </row>
    <row r="120" spans="1:8" x14ac:dyDescent="0.25">
      <c r="A120" s="30"/>
      <c r="B120" s="31"/>
      <c r="C120" s="32"/>
      <c r="D120" s="31"/>
      <c r="E120" s="31"/>
      <c r="F120" s="31"/>
      <c r="G120" s="31"/>
      <c r="H120" s="33"/>
    </row>
    <row r="121" spans="1:8" x14ac:dyDescent="0.25">
      <c r="A121" s="30"/>
      <c r="B121" s="31"/>
      <c r="C121" s="32"/>
      <c r="D121" s="31"/>
      <c r="E121" s="31"/>
      <c r="F121" s="31"/>
      <c r="G121" s="31"/>
      <c r="H121" s="33"/>
    </row>
    <row r="122" spans="1:8" x14ac:dyDescent="0.25">
      <c r="A122" s="30"/>
      <c r="B122" s="31"/>
      <c r="C122" s="32"/>
      <c r="D122" s="31"/>
      <c r="E122" s="31"/>
      <c r="F122" s="31"/>
      <c r="G122" s="31"/>
      <c r="H122" s="33"/>
    </row>
    <row r="123" spans="1:8" x14ac:dyDescent="0.25">
      <c r="A123" s="30"/>
      <c r="B123" s="31"/>
      <c r="C123" s="32"/>
      <c r="D123" s="31"/>
      <c r="E123" s="31"/>
      <c r="F123" s="31"/>
      <c r="G123" s="31"/>
      <c r="H123" s="33"/>
    </row>
    <row r="124" spans="1:8" x14ac:dyDescent="0.25">
      <c r="A124" s="43"/>
      <c r="B124" s="44"/>
      <c r="C124" s="45"/>
      <c r="D124" s="44"/>
      <c r="E124" s="44"/>
      <c r="F124" s="44"/>
      <c r="G124" s="44"/>
      <c r="H124" s="46"/>
    </row>
    <row r="125" spans="1:8" x14ac:dyDescent="0.25">
      <c r="A125" s="48"/>
      <c r="B125" s="44"/>
      <c r="C125" s="45"/>
      <c r="D125" s="44"/>
      <c r="E125" s="44"/>
      <c r="F125" s="44"/>
      <c r="G125" s="44"/>
      <c r="H125" s="46"/>
    </row>
    <row r="126" spans="1:8" x14ac:dyDescent="0.25">
      <c r="A126" s="49"/>
      <c r="B126" s="44"/>
      <c r="C126" s="45"/>
      <c r="D126" s="44"/>
      <c r="E126" s="44"/>
      <c r="F126" s="44"/>
      <c r="G126" s="44"/>
      <c r="H126" s="46"/>
    </row>
  </sheetData>
  <mergeCells count="6">
    <mergeCell ref="A6:H6"/>
    <mergeCell ref="A1:H1"/>
    <mergeCell ref="A2:H2"/>
    <mergeCell ref="A3:H3"/>
    <mergeCell ref="A4:H4"/>
    <mergeCell ref="A5:H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2014 </vt:lpstr>
      <vt:lpstr>Sheet1</vt:lpstr>
      <vt:lpstr>'2014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Lucy Berkowitz</dc:creator>
  <cp:lastModifiedBy>Melissa Nibungco</cp:lastModifiedBy>
  <cp:lastPrinted>2014-12-02T17:35:12Z</cp:lastPrinted>
  <dcterms:created xsi:type="dcterms:W3CDTF">2014-12-01T23:26:43Z</dcterms:created>
  <dcterms:modified xsi:type="dcterms:W3CDTF">2015-10-29T15:41:33Z</dcterms:modified>
</cp:coreProperties>
</file>